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 tabRatio="952" firstSheet="3" activeTab="9"/>
  </bookViews>
  <sheets>
    <sheet name="封面" sheetId="1" r:id="rId1"/>
    <sheet name="表1-部门收支总表（" sheetId="3" r:id="rId2"/>
    <sheet name="表2-部门收入总体情况表" sheetId="4" r:id="rId3"/>
    <sheet name="表3-部门支出总体情况表" sheetId="45" r:id="rId4"/>
    <sheet name="财政拨款收支总表" sheetId="47" r:id="rId5"/>
    <sheet name="表4-支出预算分类总表" sheetId="7" r:id="rId6"/>
    <sheet name="表5-基本支出预算明细表—工资福利支出" sheetId="9" r:id="rId7"/>
    <sheet name="表6-基本支出预算明细表—商品和服务支出" sheetId="11" r:id="rId8"/>
    <sheet name="表7-基本支出预算明细表—对个人和家庭的补助" sheetId="13" r:id="rId9"/>
    <sheet name="表8-政府性基金拨款支出情况表" sheetId="46" r:id="rId10"/>
    <sheet name="表9-“三公”经费" sheetId="44" r:id="rId11"/>
  </sheets>
  <definedNames>
    <definedName name="a">#REF!</definedName>
    <definedName name="A0">#REF!</definedName>
    <definedName name="maocuhui">#REF!</definedName>
    <definedName name="_xlnm.Print_Area" localSheetId="1">'表1-部门收支总表（'!$A$1:$H$36</definedName>
    <definedName name="_xlnm.Print_Area" localSheetId="3">'表3-部门支出总体情况表'!$A$1:$O$7</definedName>
    <definedName name="_xlnm.Print_Area">#REF!</definedName>
    <definedName name="_xlnm.Print_Titles" localSheetId="1">'表1-部门收支总表（'!$1:$5</definedName>
    <definedName name="_xlnm.Print_Titles" localSheetId="2">'表2-部门收入总体情况表'!$1:$6</definedName>
    <definedName name="_xlnm.Print_Titles" localSheetId="3">'表3-部门支出总体情况表'!$1:$6</definedName>
    <definedName name="_xlnm.Print_Titles" localSheetId="5">'表4-支出预算分类总表'!$1:$6</definedName>
    <definedName name="_xlnm.Print_Titles" localSheetId="6">'表5-基本支出预算明细表—工资福利支出'!$1:$6</definedName>
    <definedName name="_xlnm.Print_Titles" localSheetId="7">'表6-基本支出预算明细表—商品和服务支出'!$1:$6</definedName>
    <definedName name="_xlnm.Print_Titles" localSheetId="8">'表7-基本支出预算明细表—对个人和家庭的补助'!$1:$6</definedName>
    <definedName name="_xlnm.Print_Titles" localSheetId="9">'表8-政府性基金拨款支出情况表'!$1:$6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<sst xmlns="http://schemas.openxmlformats.org/spreadsheetml/2006/main" count="260">
  <si>
    <t>汨罗市2018年部门预算公开明细表</t>
  </si>
  <si>
    <t>部门编码：</t>
  </si>
  <si>
    <t xml:space="preserve"> </t>
  </si>
  <si>
    <r>
      <rPr>
        <b/>
        <sz val="15"/>
        <rFont val="宋体"/>
        <charset val="134"/>
      </rPr>
      <t>1</t>
    </r>
    <r>
      <rPr>
        <b/>
        <sz val="15"/>
        <rFont val="宋体"/>
        <charset val="134"/>
      </rPr>
      <t>18001</t>
    </r>
  </si>
  <si>
    <t>部门名称：</t>
  </si>
  <si>
    <t>汨罗市财政局</t>
  </si>
  <si>
    <t>单位负责人：</t>
  </si>
  <si>
    <t>夏伟阳</t>
  </si>
  <si>
    <t>财务负责人：朱明星</t>
  </si>
  <si>
    <t>填报人：潘林</t>
  </si>
  <si>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</si>
  <si>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</si>
  <si>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</si>
  <si>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</si>
  <si>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</si>
  <si>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</si>
  <si>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</si>
  <si>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</si>
  <si>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</si>
  <si>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</si>
  <si>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</si>
  <si>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</si>
  <si>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</si>
  <si>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</si>
  <si>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</si>
  <si>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</si>
  <si>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</si>
  <si>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</si>
  <si>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</si>
  <si>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</si>
  <si>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</si>
  <si>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</si>
  <si>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</si>
  <si>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</si>
  <si>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</si>
  <si>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</si>
  <si>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</si>
  <si>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</si>
  <si>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</si>
  <si>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</si>
  <si>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</si>
  <si>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</si>
  <si>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</si>
  <si>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</si>
  <si>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</si>
  <si>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</si>
  <si>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</si>
  <si>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</si>
  <si>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</si>
  <si>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</si>
  <si>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</si>
  <si>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</si>
  <si>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</si>
  <si>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</si>
  <si>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</si>
  <si>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</si>
  <si>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</si>
  <si>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</si>
  <si>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</si>
  <si>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</si>
  <si>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</si>
  <si>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</si>
  <si>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</si>
  <si>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</si>
  <si>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</si>
  <si>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</si>
  <si>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</si>
  <si>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</si>
  <si>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</si>
  <si>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</si>
  <si>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</si>
  <si>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</si>
  <si>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</si>
  <si>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</si>
  <si>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</si>
  <si>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</si>
  <si>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</si>
  <si>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</si>
  <si>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</si>
  <si>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</si>
  <si>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</si>
  <si>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</si>
  <si>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</si>
  <si>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</si>
  <si>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</si>
  <si>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</si>
  <si>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</si>
  <si>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</si>
  <si>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</si>
  <si>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</si>
  <si>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</si>
  <si>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</si>
  <si>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</si>
  <si>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</si>
  <si>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</si>
  <si>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</si>
  <si>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</si>
  <si>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</si>
  <si>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</si>
  <si>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</si>
  <si>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</si>
  <si>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</si>
  <si>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</si>
  <si>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</si>
  <si>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</si>
  <si>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</si>
  <si>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</si>
  <si>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</si>
  <si>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</si>
  <si>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</si>
  <si>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</si>
  <si>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</si>
  <si>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</si>
  <si>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</si>
  <si>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</si>
  <si>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118001</t>
  </si>
  <si>
    <t>汨罗市财政局机关</t>
  </si>
  <si>
    <t>118003</t>
  </si>
  <si>
    <t>罗城财税所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</si>
  <si>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</si>
  <si>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</si>
  <si>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</si>
  <si>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</si>
  <si>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</si>
  <si>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</si>
  <si>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行政运行（财政事务）</t>
  </si>
  <si>
    <t>一般行政管理事务</t>
  </si>
  <si>
    <t>预算改革业务</t>
  </si>
  <si>
    <t>财政国库业务</t>
  </si>
  <si>
    <t>信息化建设</t>
  </si>
  <si>
    <t>财政委托业务支出</t>
  </si>
  <si>
    <t>其他财政事务支出</t>
  </si>
  <si>
    <t>2018年财政拨款收支总表</t>
  </si>
  <si>
    <t>单位名称：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</si>
  <si>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</si>
  <si>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</si>
  <si>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</si>
  <si>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</si>
  <si>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</si>
  <si>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</si>
  <si>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</si>
  <si>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</si>
  <si>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</si>
  <si>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</si>
  <si>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</si>
  <si>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</si>
  <si>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</si>
  <si>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</si>
  <si>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</si>
  <si>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</si>
  <si>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</si>
  <si>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</si>
  <si>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</si>
  <si>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</si>
  <si>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</si>
  <si>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</si>
  <si>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</si>
  <si>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</si>
  <si>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</si>
  <si>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</si>
  <si>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</si>
  <si>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</si>
  <si>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</si>
  <si>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</si>
  <si>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</si>
  <si>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</si>
  <si>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</si>
  <si>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</si>
  <si>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</si>
  <si>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</si>
  <si>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</si>
  <si>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</si>
  <si>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</si>
  <si>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</si>
  <si>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</si>
  <si>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</si>
  <si>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</si>
  <si>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</si>
  <si>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</si>
  <si>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</si>
  <si>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</si>
  <si>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</si>
  <si>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</si>
  <si>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</si>
  <si>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</si>
  <si>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</si>
  <si>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</si>
  <si>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</si>
  <si>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</si>
  <si>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</si>
  <si>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</si>
  <si>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一般公共预算基本支出情况表-工资福利支出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</si>
  <si>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</si>
  <si>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</si>
  <si>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</si>
  <si>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</si>
  <si>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</si>
  <si>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</si>
  <si>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</si>
  <si>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</si>
  <si>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</si>
  <si>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</si>
  <si>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</si>
  <si>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</si>
  <si>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</si>
  <si>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</si>
  <si>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</si>
  <si>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</si>
  <si>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</si>
  <si>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</si>
  <si>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</si>
  <si>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</si>
  <si>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一般公共预算基本支出情况表-一般商品和服务支出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</si>
  <si>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</si>
  <si>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</si>
  <si>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</si>
  <si>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</si>
  <si>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</si>
  <si>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</si>
  <si>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</si>
  <si>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</si>
  <si>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</si>
  <si>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</si>
  <si>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</si>
  <si>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</si>
  <si>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</si>
  <si>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</si>
  <si>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</si>
  <si>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</si>
  <si>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</si>
  <si>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</si>
  <si>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</si>
  <si>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</si>
  <si>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</si>
  <si>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</si>
  <si>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</si>
  <si>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</si>
  <si>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</si>
  <si>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</si>
  <si>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</si>
  <si>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</si>
  <si>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</si>
  <si>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</si>
  <si>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</si>
  <si>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</si>
  <si>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</si>
  <si>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</si>
  <si>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财政局</t>
  </si>
  <si>
    <t>无</t>
  </si>
  <si>
    <t>预算09表</t>
  </si>
  <si>
    <t>2018年“三公”经费预算情况表</t>
  </si>
  <si>
    <t>填报单位：汨罗市财政局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</si>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</sst>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#,##0.00_);[Red]\(#,##0.00\)"/>
    <numFmt numFmtId="178" formatCode="* #,##0;* \-#,##0;* &quot;-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9" formatCode="#,##0.00_ "/>
    <numFmt numFmtId="180" formatCode="0.00_ "/>
  </numFmts>
  <fonts count="59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0"/>
      <name val="黑体"/>
      <charset val="134"/>
    </font>
    <font>
      <b/>
      <sz val="36"/>
      <name val="宋体"/>
      <charset val="134"/>
    </font>
    <font>
      <b/>
      <sz val="15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0"/>
      <name val="Arial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8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sz val="12"/>
      <name val="Arial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">
    <xf numFmtId="0" fontId="0" fillId="0" borderId="0"/>
    <xf numFmtId="42" fontId="3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0" fillId="7" borderId="35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13" borderId="31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/>
    <xf numFmtId="0" fontId="22" fillId="7" borderId="29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/>
    <xf numFmtId="0" fontId="27" fillId="26" borderId="0" applyNumberFormat="0" applyBorder="0" applyAlignment="0" applyProtection="0">
      <alignment vertical="center"/>
    </xf>
    <xf numFmtId="0" fontId="31" fillId="40" borderId="40" applyNumberFormat="0" applyFont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6" fillId="37" borderId="38" applyNumberFormat="0" applyAlignment="0" applyProtection="0">
      <alignment vertical="center"/>
    </xf>
    <xf numFmtId="0" fontId="50" fillId="37" borderId="3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19" borderId="3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3" fillId="0" borderId="41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0" fillId="7" borderId="35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3" fillId="4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7" borderId="29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4" fillId="0" borderId="0"/>
    <xf numFmtId="0" fontId="9" fillId="9" borderId="0" applyNumberFormat="0" applyBorder="0" applyAlignment="0" applyProtection="0">
      <alignment vertical="center"/>
    </xf>
    <xf numFmtId="0" fontId="1" fillId="0" borderId="0"/>
    <xf numFmtId="0" fontId="9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4" fillId="0" borderId="0"/>
    <xf numFmtId="0" fontId="27" fillId="2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" fillId="0" borderId="0"/>
    <xf numFmtId="0" fontId="57" fillId="0" borderId="0" applyNumberFormat="0" applyFill="0" applyBorder="0" applyAlignment="0" applyProtection="0"/>
    <xf numFmtId="0" fontId="51" fillId="0" borderId="0"/>
    <xf numFmtId="0" fontId="27" fillId="5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47" fillId="0" borderId="39" applyNumberFormat="0" applyFill="0" applyAlignment="0" applyProtection="0">
      <alignment vertical="center"/>
    </xf>
    <xf numFmtId="0" fontId="47" fillId="0" borderId="39" applyNumberFormat="0" applyFill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  <xf numFmtId="0" fontId="9" fillId="0" borderId="0">
      <alignment vertical="center"/>
    </xf>
    <xf numFmtId="0" fontId="51" fillId="0" borderId="0"/>
    <xf numFmtId="0" fontId="1" fillId="0" borderId="0"/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54" fillId="45" borderId="42" applyNumberFormat="0" applyAlignment="0" applyProtection="0">
      <alignment vertical="center"/>
    </xf>
    <xf numFmtId="0" fontId="54" fillId="45" borderId="4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58" fillId="43" borderId="29" applyNumberFormat="0" applyAlignment="0" applyProtection="0">
      <alignment vertical="center"/>
    </xf>
    <xf numFmtId="0" fontId="58" fillId="43" borderId="29" applyNumberFormat="0" applyAlignment="0" applyProtection="0">
      <alignment vertical="center"/>
    </xf>
    <xf numFmtId="0" fontId="51" fillId="0" borderId="0"/>
    <xf numFmtId="0" fontId="1" fillId="55" borderId="44" applyNumberFormat="0" applyFont="0" applyAlignment="0" applyProtection="0">
      <alignment vertical="center"/>
    </xf>
    <xf numFmtId="0" fontId="1" fillId="55" borderId="44" applyNumberFormat="0" applyFont="0" applyAlignment="0" applyProtection="0">
      <alignment vertical="center"/>
    </xf>
  </cellStyleXfs>
  <cellXfs count="205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5" xfId="120" applyFont="1" applyBorder="1" applyAlignment="1">
      <alignment horizontal="center" vertical="center"/>
    </xf>
    <xf numFmtId="0" fontId="0" fillId="0" borderId="6" xfId="120" applyFont="1" applyFill="1" applyBorder="1" applyAlignment="1">
      <alignment horizontal="center" vertical="center"/>
    </xf>
    <xf numFmtId="0" fontId="1" fillId="0" borderId="7" xfId="120" applyBorder="1"/>
    <xf numFmtId="0" fontId="0" fillId="0" borderId="5" xfId="120" applyFont="1" applyBorder="1" applyAlignment="1">
      <alignment vertical="center"/>
    </xf>
    <xf numFmtId="0" fontId="5" fillId="0" borderId="0" xfId="120" applyFont="1"/>
    <xf numFmtId="0" fontId="0" fillId="0" borderId="7" xfId="120" applyFont="1" applyBorder="1" applyAlignment="1">
      <alignment horizontal="center" vertical="center"/>
    </xf>
    <xf numFmtId="0" fontId="0" fillId="0" borderId="8" xfId="120" applyFont="1" applyBorder="1" applyAlignment="1">
      <alignment vertical="center"/>
    </xf>
    <xf numFmtId="0" fontId="0" fillId="0" borderId="9" xfId="120" applyFont="1" applyFill="1" applyBorder="1" applyAlignment="1">
      <alignment horizontal="center" vertical="center"/>
    </xf>
    <xf numFmtId="0" fontId="0" fillId="0" borderId="8" xfId="120" applyFont="1" applyBorder="1" applyAlignment="1">
      <alignment horizontal="left" vertical="center" wrapText="1"/>
    </xf>
    <xf numFmtId="0" fontId="0" fillId="0" borderId="9" xfId="120" applyFont="1" applyBorder="1" applyAlignment="1">
      <alignment horizontal="center" vertical="center"/>
    </xf>
    <xf numFmtId="0" fontId="0" fillId="0" borderId="10" xfId="120" applyFont="1" applyBorder="1" applyAlignment="1">
      <alignment horizontal="left" vertical="center" wrapText="1"/>
    </xf>
    <xf numFmtId="0" fontId="0" fillId="0" borderId="11" xfId="120" applyFont="1" applyBorder="1" applyAlignment="1">
      <alignment horizontal="center" vertical="center"/>
    </xf>
    <xf numFmtId="0" fontId="1" fillId="0" borderId="12" xfId="120" applyBorder="1"/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6" xfId="7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15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 applyProtection="1">
      <alignment horizontal="center"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177" fontId="3" fillId="2" borderId="6" xfId="7" applyNumberFormat="1" applyFont="1" applyFill="1" applyBorder="1" applyAlignment="1">
      <alignment horizontal="center" vertical="center" wrapText="1"/>
    </xf>
    <xf numFmtId="0" fontId="0" fillId="0" borderId="6" xfId="0" applyBorder="1"/>
    <xf numFmtId="49" fontId="3" fillId="0" borderId="6" xfId="7" applyNumberFormat="1" applyFont="1" applyFill="1" applyBorder="1" applyAlignment="1">
      <alignment horizontal="center" vertical="center"/>
    </xf>
    <xf numFmtId="0" fontId="3" fillId="0" borderId="6" xfId="7" applyNumberFormat="1" applyFont="1" applyFill="1" applyBorder="1" applyAlignment="1">
      <alignment horizontal="left" vertical="center"/>
    </xf>
    <xf numFmtId="176" fontId="3" fillId="0" borderId="6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6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6" fontId="3" fillId="0" borderId="0" xfId="7" applyNumberFormat="1" applyFont="1" applyFill="1" applyAlignment="1">
      <alignment vertical="center"/>
    </xf>
    <xf numFmtId="176" fontId="3" fillId="0" borderId="16" xfId="7" applyNumberFormat="1" applyFont="1" applyFill="1" applyBorder="1" applyAlignment="1" applyProtection="1">
      <alignment horizontal="center" vertical="center" wrapText="1"/>
    </xf>
    <xf numFmtId="176" fontId="3" fillId="0" borderId="17" xfId="7" applyNumberFormat="1" applyFont="1" applyFill="1" applyBorder="1" applyAlignment="1" applyProtection="1">
      <alignment horizontal="center" vertical="center" wrapText="1"/>
    </xf>
    <xf numFmtId="176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8" xfId="7" applyNumberFormat="1" applyFont="1" applyFill="1" applyBorder="1" applyAlignment="1" applyProtection="1">
      <alignment horizontal="right" vertical="center"/>
    </xf>
    <xf numFmtId="0" fontId="3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6" xfId="7" applyNumberFormat="1" applyFont="1" applyFill="1" applyBorder="1" applyAlignment="1">
      <alignment vertical="center"/>
    </xf>
    <xf numFmtId="0" fontId="0" fillId="0" borderId="6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2" borderId="6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3" fillId="2" borderId="15" xfId="7" applyNumberFormat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177" fontId="3" fillId="0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Continuous" vertical="center"/>
    </xf>
    <xf numFmtId="0" fontId="3" fillId="2" borderId="6" xfId="7" applyNumberFormat="1" applyFont="1" applyFill="1" applyBorder="1" applyAlignment="1">
      <alignment horizontal="centerContinuous" vertical="center"/>
    </xf>
    <xf numFmtId="0" fontId="3" fillId="0" borderId="6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18" xfId="7" applyNumberFormat="1" applyFont="1" applyFill="1" applyBorder="1" applyAlignment="1" applyProtection="1"/>
    <xf numFmtId="0" fontId="0" fillId="2" borderId="6" xfId="7" applyNumberFormat="1" applyFont="1" applyFill="1" applyBorder="1" applyAlignment="1" applyProtection="1">
      <alignment horizontal="center" vertical="center" wrapText="1"/>
    </xf>
    <xf numFmtId="177" fontId="0" fillId="0" borderId="6" xfId="7" applyNumberFormat="1" applyFont="1" applyFill="1" applyBorder="1" applyAlignment="1">
      <alignment horizontal="center" vertical="center" wrapText="1"/>
    </xf>
    <xf numFmtId="0" fontId="0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 wrapText="1"/>
    </xf>
    <xf numFmtId="0" fontId="0" fillId="2" borderId="9" xfId="7" applyNumberFormat="1" applyFont="1" applyFill="1" applyBorder="1" applyAlignment="1" applyProtection="1">
      <alignment horizontal="center" vertical="center" wrapText="1"/>
    </xf>
    <xf numFmtId="0" fontId="0" fillId="2" borderId="17" xfId="7" applyNumberFormat="1" applyFont="1" applyFill="1" applyBorder="1" applyAlignment="1" applyProtection="1">
      <alignment horizontal="center" vertical="center" wrapText="1"/>
    </xf>
    <xf numFmtId="0" fontId="0" fillId="2" borderId="1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7" applyNumberFormat="1" applyFont="1" applyFill="1" applyAlignment="1">
      <alignment horizontal="right" vertical="center" wrapText="1"/>
    </xf>
    <xf numFmtId="0" fontId="0" fillId="0" borderId="6" xfId="0" applyNumberFormat="1" applyFill="1" applyBorder="1"/>
    <xf numFmtId="49" fontId="0" fillId="0" borderId="6" xfId="0" applyNumberFormat="1" applyFill="1" applyBorder="1"/>
    <xf numFmtId="177" fontId="0" fillId="0" borderId="6" xfId="0" applyNumberForma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 applyProtection="1">
      <alignment vertical="center" wrapText="1"/>
    </xf>
    <xf numFmtId="0" fontId="3" fillId="0" borderId="0" xfId="7" applyNumberFormat="1" applyFont="1" applyFill="1" applyBorder="1" applyAlignment="1">
      <alignment horizontal="centerContinuous" vertical="center"/>
    </xf>
    <xf numFmtId="0" fontId="3" fillId="0" borderId="14" xfId="7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/>
    </xf>
    <xf numFmtId="0" fontId="0" fillId="0" borderId="14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177" fontId="12" fillId="0" borderId="9" xfId="0" applyNumberFormat="1" applyFont="1" applyFill="1" applyBorder="1" applyAlignment="1" applyProtection="1">
      <alignment horizontal="right" vertical="center" wrapText="1"/>
    </xf>
    <xf numFmtId="179" fontId="9" fillId="0" borderId="25" xfId="0" applyNumberFormat="1" applyFont="1" applyFill="1" applyBorder="1" applyAlignment="1">
      <alignment horizontal="right" vertical="center" wrapText="1"/>
    </xf>
    <xf numFmtId="180" fontId="9" fillId="0" borderId="25" xfId="0" applyNumberFormat="1" applyFont="1" applyFill="1" applyBorder="1" applyAlignment="1" applyProtection="1">
      <alignment vertical="center" wrapText="1"/>
      <protection locked="0"/>
    </xf>
    <xf numFmtId="4" fontId="9" fillId="0" borderId="25" xfId="0" applyNumberFormat="1" applyFont="1" applyFill="1" applyBorder="1" applyAlignment="1" applyProtection="1">
      <alignment vertical="center" wrapText="1"/>
      <protection locked="0"/>
    </xf>
    <xf numFmtId="177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179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25" xfId="0" applyNumberFormat="1" applyFont="1" applyFill="1" applyBorder="1" applyAlignment="1" applyProtection="1">
      <alignment vertical="center" wrapText="1"/>
      <protection locked="0"/>
    </xf>
    <xf numFmtId="177" fontId="9" fillId="0" borderId="25" xfId="0" applyNumberFormat="1" applyFont="1" applyFill="1" applyBorder="1" applyAlignment="1">
      <alignment horizontal="right" vertical="center" wrapText="1"/>
    </xf>
    <xf numFmtId="0" fontId="9" fillId="0" borderId="25" xfId="0" applyFont="1" applyFill="1" applyBorder="1" applyAlignment="1" applyProtection="1">
      <alignment vertical="center" wrapText="1"/>
      <protection locked="0"/>
    </xf>
    <xf numFmtId="179" fontId="9" fillId="0" borderId="26" xfId="0" applyNumberFormat="1" applyFont="1" applyFill="1" applyBorder="1" applyAlignment="1">
      <alignment horizontal="right" vertical="center" wrapText="1"/>
    </xf>
    <xf numFmtId="179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79" fontId="10" fillId="0" borderId="25" xfId="0" applyNumberFormat="1" applyFont="1" applyFill="1" applyBorder="1" applyAlignment="1">
      <alignment vertical="center" wrapText="1"/>
    </xf>
    <xf numFmtId="177" fontId="12" fillId="0" borderId="6" xfId="0" applyNumberFormat="1" applyFont="1" applyFill="1" applyBorder="1" applyAlignment="1" applyProtection="1">
      <alignment horizontal="right" vertical="center" wrapText="1"/>
    </xf>
    <xf numFmtId="17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8" xfId="7" applyNumberFormat="1" applyFont="1" applyFill="1" applyBorder="1" applyAlignment="1">
      <alignment horizontal="left" vertical="center" wrapText="1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 applyProtection="1">
      <alignment horizontal="center" vertical="center" wrapText="1"/>
    </xf>
    <xf numFmtId="0" fontId="0" fillId="0" borderId="13" xfId="7" applyNumberFormat="1" applyFont="1" applyFill="1" applyBorder="1" applyAlignment="1">
      <alignment horizontal="center" vertical="center" wrapText="1"/>
    </xf>
    <xf numFmtId="0" fontId="0" fillId="0" borderId="18" xfId="0" applyFill="1" applyBorder="1"/>
    <xf numFmtId="0" fontId="3" fillId="0" borderId="13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right" wrapText="1"/>
    </xf>
    <xf numFmtId="0" fontId="3" fillId="0" borderId="16" xfId="7" applyNumberFormat="1" applyFont="1" applyFill="1" applyBorder="1" applyAlignment="1">
      <alignment horizontal="center" vertical="center" wrapText="1"/>
    </xf>
    <xf numFmtId="4" fontId="3" fillId="0" borderId="6" xfId="7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Protection="1"/>
    <xf numFmtId="0" fontId="12" fillId="2" borderId="0" xfId="0" applyNumberFormat="1" applyFont="1" applyFill="1" applyAlignment="1" applyProtection="1">
      <alignment horizontal="right" vertical="center"/>
    </xf>
    <xf numFmtId="0" fontId="14" fillId="2" borderId="0" xfId="0" applyNumberFormat="1" applyFont="1" applyFill="1" applyAlignment="1" applyProtection="1">
      <alignment horizontal="centerContinuous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2" fillId="2" borderId="18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Alignment="1" applyProtection="1">
      <alignment horizontal="right"/>
    </xf>
    <xf numFmtId="0" fontId="12" fillId="0" borderId="6" xfId="0" applyNumberFormat="1" applyFont="1" applyFill="1" applyBorder="1" applyAlignment="1" applyProtection="1">
      <alignment horizontal="centerContinuous" vertical="center"/>
    </xf>
    <xf numFmtId="0" fontId="13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vertical="center"/>
    </xf>
    <xf numFmtId="177" fontId="12" fillId="0" borderId="25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 applyProtection="1">
      <alignment vertical="center"/>
    </xf>
    <xf numFmtId="0" fontId="12" fillId="0" borderId="14" xfId="0" applyNumberFormat="1" applyFont="1" applyFill="1" applyBorder="1" applyAlignment="1" applyProtection="1">
      <alignment vertical="center"/>
    </xf>
    <xf numFmtId="4" fontId="12" fillId="0" borderId="25" xfId="0" applyNumberFormat="1" applyFont="1" applyFill="1" applyBorder="1" applyAlignment="1" applyProtection="1">
      <alignment horizontal="right" vertical="center" wrapText="1"/>
    </xf>
    <xf numFmtId="177" fontId="12" fillId="0" borderId="25" xfId="0" applyNumberFormat="1" applyFont="1" applyFill="1" applyBorder="1" applyAlignment="1" applyProtection="1">
      <alignment horizontal="right" vertical="center" wrapText="1"/>
    </xf>
    <xf numFmtId="177" fontId="12" fillId="0" borderId="16" xfId="0" applyNumberFormat="1" applyFont="1" applyFill="1" applyBorder="1" applyAlignment="1" applyProtection="1">
      <alignment horizontal="right" vertical="center" wrapText="1"/>
    </xf>
    <xf numFmtId="177" fontId="12" fillId="0" borderId="17" xfId="0" applyNumberFormat="1" applyFont="1" applyFill="1" applyBorder="1" applyAlignment="1" applyProtection="1">
      <alignment horizontal="right" vertical="center" wrapText="1"/>
    </xf>
    <xf numFmtId="177" fontId="12" fillId="0" borderId="25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vertical="center"/>
    </xf>
    <xf numFmtId="177" fontId="12" fillId="0" borderId="16" xfId="0" applyNumberFormat="1" applyFont="1" applyFill="1" applyBorder="1" applyProtection="1"/>
    <xf numFmtId="177" fontId="12" fillId="0" borderId="6" xfId="0" applyNumberFormat="1" applyFont="1" applyFill="1" applyBorder="1" applyProtection="1"/>
    <xf numFmtId="0" fontId="12" fillId="0" borderId="27" xfId="0" applyNumberFormat="1" applyFont="1" applyFill="1" applyBorder="1" applyAlignment="1" applyProtection="1">
      <alignment horizontal="left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177" fontId="12" fillId="0" borderId="9" xfId="0" applyNumberFormat="1" applyFont="1" applyFill="1" applyBorder="1" applyProtection="1"/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Protection="1"/>
    <xf numFmtId="177" fontId="12" fillId="0" borderId="17" xfId="0" applyNumberFormat="1" applyFont="1" applyFill="1" applyBorder="1" applyProtection="1"/>
    <xf numFmtId="0" fontId="13" fillId="0" borderId="0" xfId="0" applyNumberFormat="1" applyFont="1" applyFill="1" applyProtection="1"/>
    <xf numFmtId="0" fontId="15" fillId="0" borderId="0" xfId="0" applyFont="1"/>
    <xf numFmtId="0" fontId="0" fillId="0" borderId="0" xfId="7" applyNumberFormat="1" applyFont="1" applyBorder="1" applyAlignment="1">
      <alignment vertical="center"/>
    </xf>
    <xf numFmtId="0" fontId="16" fillId="0" borderId="0" xfId="7" applyNumberFormat="1" applyFont="1" applyBorder="1" applyAlignment="1">
      <alignment horizontal="center" vertical="center" wrapText="1"/>
    </xf>
    <xf numFmtId="0" fontId="17" fillId="2" borderId="0" xfId="7" applyNumberFormat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Border="1" applyAlignment="1" applyProtection="1">
      <alignment horizontal="center" vertical="center"/>
    </xf>
    <xf numFmtId="0" fontId="18" fillId="0" borderId="0" xfId="7" applyNumberFormat="1" applyFont="1" applyAlignment="1">
      <alignment vertical="center"/>
    </xf>
    <xf numFmtId="0" fontId="0" fillId="2" borderId="0" xfId="7" applyNumberFormat="1" applyFont="1" applyFill="1" applyBorder="1" applyAlignment="1">
      <alignment vertical="center"/>
    </xf>
    <xf numFmtId="49" fontId="18" fillId="2" borderId="0" xfId="0" applyNumberFormat="1" applyFont="1" applyFill="1" applyAlignment="1" applyProtection="1">
      <alignment horizontal="left" vertical="top"/>
    </xf>
    <xf numFmtId="0" fontId="18" fillId="2" borderId="0" xfId="7" applyNumberFormat="1" applyFont="1" applyFill="1" applyAlignment="1" applyProtection="1">
      <alignment horizontal="center" vertical="center"/>
    </xf>
    <xf numFmtId="0" fontId="18" fillId="0" borderId="0" xfId="7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horizontal="left" vertical="center"/>
    </xf>
    <xf numFmtId="0" fontId="6" fillId="0" borderId="0" xfId="7" applyNumberFormat="1" applyFont="1" applyAlignment="1">
      <alignment vertical="center"/>
    </xf>
    <xf numFmtId="0" fontId="18" fillId="2" borderId="0" xfId="7" applyNumberFormat="1" applyFont="1" applyFill="1" applyAlignment="1" applyProtection="1">
      <alignment horizontal="left" vertical="center"/>
    </xf>
    <xf numFmtId="0" fontId="19" fillId="0" borderId="0" xfId="7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50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千位分隔[0] 2" xfId="53"/>
    <cellStyle name="强调文字颜色 3" xfId="54" builtinId="37"/>
    <cellStyle name="千位分隔[0] 3" xfId="55"/>
    <cellStyle name="强调文字颜色 4" xfId="56" builtinId="41"/>
    <cellStyle name="20% - 强调文字颜色 1 3" xfId="57"/>
    <cellStyle name="20% - 强调文字颜色 4" xfId="58" builtinId="42"/>
    <cellStyle name="计算 3" xfId="59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GridLines="0" workbookViewId="0">
      <selection activeCell="L8" sqref="L8"/>
    </sheetView>
  </sheetViews>
  <sheetFormatPr defaultColWidth="9.16666666666667" defaultRowHeight="11.25"/>
  <cols>
    <col min="1" max="1" width="14.8333333333333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9" width="6.83333333333333" hidden="1" customWidth="1"/>
    <col min="10" max="11" width="6.83333333333333" customWidth="1"/>
    <col min="13" max="13" width="12.6666666666667" customWidth="1"/>
  </cols>
  <sheetData>
    <row r="1" ht="54.75" customHeight="1" spans="1:11">
      <c r="A1" s="191"/>
      <c r="B1" s="191"/>
      <c r="C1" s="191"/>
      <c r="D1" s="191"/>
      <c r="E1" s="191"/>
      <c r="F1" s="191"/>
      <c r="G1" s="192"/>
      <c r="H1" s="79"/>
      <c r="I1" s="79"/>
      <c r="J1" s="79"/>
      <c r="K1" s="79"/>
    </row>
    <row r="2" ht="39.95" customHeight="1" spans="1:15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ht="81" customHeight="1" spans="1:1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ht="22.5" customHeight="1" spans="1:11">
      <c r="A4" s="191"/>
      <c r="B4" s="191"/>
      <c r="C4" s="79"/>
      <c r="D4" s="79"/>
      <c r="E4" s="79"/>
      <c r="F4" s="79"/>
      <c r="G4" s="79"/>
      <c r="H4" s="79"/>
      <c r="I4" s="79"/>
      <c r="J4" s="49"/>
      <c r="K4" s="79"/>
    </row>
    <row r="5" ht="35.1" customHeight="1" spans="1:11">
      <c r="A5" s="191"/>
      <c r="B5" s="194" t="s">
        <v>1</v>
      </c>
      <c r="D5" s="195"/>
      <c r="E5" s="195" t="s">
        <v>2</v>
      </c>
      <c r="F5" s="195"/>
      <c r="G5" s="49"/>
      <c r="H5" s="79"/>
      <c r="I5" s="79"/>
      <c r="J5" s="79"/>
      <c r="K5" s="79"/>
    </row>
    <row r="6" s="27" customFormat="1" ht="35.1" customHeight="1" spans="1:11">
      <c r="A6" s="196"/>
      <c r="B6"/>
      <c r="C6"/>
      <c r="D6" s="197" t="s">
        <v>3</v>
      </c>
      <c r="E6" s="197"/>
      <c r="F6" s="197"/>
      <c r="G6" s="59"/>
      <c r="H6" s="59"/>
      <c r="I6" s="59"/>
      <c r="J6" s="59"/>
      <c r="K6" s="59"/>
    </row>
    <row r="7" ht="14.25" customHeight="1" spans="1:11">
      <c r="A7" s="79"/>
      <c r="D7" s="195"/>
      <c r="E7" s="195"/>
      <c r="F7" s="195"/>
      <c r="G7" s="79"/>
      <c r="H7" s="79"/>
      <c r="I7" s="79"/>
      <c r="J7" s="49"/>
      <c r="K7" s="49"/>
    </row>
    <row r="8" ht="35.1" customHeight="1" spans="1:11">
      <c r="A8" s="79"/>
      <c r="B8" s="198" t="s">
        <v>4</v>
      </c>
      <c r="C8" s="198"/>
      <c r="D8" s="195"/>
      <c r="E8" s="199"/>
      <c r="F8" s="199"/>
      <c r="G8" s="49"/>
      <c r="H8" s="49"/>
      <c r="I8" s="49"/>
      <c r="J8" s="49"/>
      <c r="K8" s="79"/>
    </row>
    <row r="9" s="27" customFormat="1" ht="35.1" customHeight="1" spans="1:11">
      <c r="A9" s="59"/>
      <c r="B9" s="198"/>
      <c r="C9" s="198"/>
      <c r="D9" s="200" t="s">
        <v>5</v>
      </c>
      <c r="E9" s="200"/>
      <c r="F9" s="200"/>
      <c r="G9" s="59"/>
      <c r="H9" s="59"/>
      <c r="I9" s="59"/>
      <c r="J9" s="59"/>
      <c r="K9" s="59"/>
    </row>
    <row r="10" s="27" customFormat="1" ht="35.1" customHeight="1" spans="1:11">
      <c r="A10" s="59"/>
      <c r="B10" s="198"/>
      <c r="C10" s="198"/>
      <c r="D10" s="200"/>
      <c r="E10" s="200"/>
      <c r="F10" s="200"/>
      <c r="G10" s="59"/>
      <c r="H10" s="59"/>
      <c r="I10" s="59"/>
      <c r="J10" s="59"/>
      <c r="K10" s="59"/>
    </row>
    <row r="11" ht="35.1" customHeight="1" spans="1:11">
      <c r="A11" s="79"/>
      <c r="B11" s="198"/>
      <c r="C11" s="198"/>
      <c r="D11" s="195"/>
      <c r="E11" s="195"/>
      <c r="F11" s="195"/>
      <c r="G11" s="79"/>
      <c r="H11" s="79"/>
      <c r="I11" s="79"/>
      <c r="J11" s="79"/>
      <c r="K11" s="79"/>
    </row>
    <row r="12" s="190" customFormat="1" ht="35.1" customHeight="1" spans="1:15">
      <c r="A12" s="201"/>
      <c r="B12" s="198" t="s">
        <v>6</v>
      </c>
      <c r="C12" s="198"/>
      <c r="D12" s="202" t="s">
        <v>7</v>
      </c>
      <c r="E12" s="202"/>
      <c r="F12" s="198" t="s">
        <v>8</v>
      </c>
      <c r="G12" s="198"/>
      <c r="H12" s="198"/>
      <c r="I12" s="198"/>
      <c r="J12" s="198"/>
      <c r="K12" s="198"/>
      <c r="L12" s="198" t="s">
        <v>9</v>
      </c>
      <c r="M12" s="198"/>
      <c r="N12" s="204"/>
      <c r="O12" s="204"/>
    </row>
    <row r="13" ht="35.1" customHeight="1" spans="1:15">
      <c r="A13" s="203"/>
      <c r="B13" s="198"/>
      <c r="C13" s="198"/>
      <c r="D13" s="202"/>
      <c r="E13" s="202"/>
      <c r="F13" s="198"/>
      <c r="G13" s="198"/>
      <c r="H13" s="198"/>
      <c r="I13" s="198"/>
      <c r="J13" s="198"/>
      <c r="K13" s="198"/>
      <c r="L13" s="198"/>
      <c r="M13" s="198"/>
      <c r="N13" s="204"/>
      <c r="O13" s="204"/>
    </row>
    <row r="14" customHeight="1" spans="2:15">
      <c r="B14" s="198"/>
      <c r="C14" s="198"/>
      <c r="D14" s="202"/>
      <c r="E14" s="202"/>
      <c r="F14" s="198"/>
      <c r="G14" s="198"/>
      <c r="H14" s="198"/>
      <c r="I14" s="198"/>
      <c r="J14" s="198"/>
      <c r="K14" s="198"/>
      <c r="L14" s="198"/>
      <c r="M14" s="198"/>
      <c r="N14" s="204"/>
      <c r="O14" s="204"/>
    </row>
    <row r="15" customHeight="1" spans="2:15">
      <c r="B15" s="198"/>
      <c r="C15" s="198"/>
      <c r="D15" s="202"/>
      <c r="E15" s="202"/>
      <c r="F15" s="198"/>
      <c r="G15" s="198"/>
      <c r="H15" s="198"/>
      <c r="I15" s="198"/>
      <c r="J15" s="198"/>
      <c r="K15" s="198"/>
      <c r="L15" s="198"/>
      <c r="M15" s="198"/>
      <c r="N15" s="204"/>
      <c r="O15" s="204"/>
    </row>
  </sheetData>
  <sheetProtection formatCells="0" formatColumns="0" formatRows="0"/>
  <mergeCells count="11">
    <mergeCell ref="D6:F6"/>
    <mergeCell ref="B12:C15"/>
    <mergeCell ref="D12:E15"/>
    <mergeCell ref="F12:G15"/>
    <mergeCell ref="L12:M15"/>
    <mergeCell ref="N12:O15"/>
    <mergeCell ref="A2:O3"/>
    <mergeCell ref="B5:C7"/>
    <mergeCell ref="B8:C11"/>
    <mergeCell ref="D9:F10"/>
    <mergeCell ref="H12:K15"/>
  </mergeCells>
  <printOptions horizontalCentered="1"/>
  <pageMargins left="0.389583333333333" right="0.389583333333333" top="0.389583333333333" bottom="0.389583333333333" header="0.5" footer="0.5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tabSelected="1" workbookViewId="0">
      <selection activeCell="F9" sqref="F9"/>
    </sheetView>
  </sheetViews>
  <sheetFormatPr defaultColWidth="9.16666666666667" defaultRowHeight="11.25"/>
  <cols>
    <col min="1" max="2" width="10.1666666666667" style="28" customWidth="1"/>
    <col min="3" max="3" width="35.6666666666667" style="28" customWidth="1"/>
    <col min="4" max="4" width="12.1666666666667" style="28" customWidth="1"/>
    <col min="5" max="21" width="9.16666666666667" style="28" customWidth="1"/>
    <col min="22" max="22" width="6.83333333333333" style="28" customWidth="1"/>
    <col min="23" max="16384" width="9.16666666666667" style="28"/>
  </cols>
  <sheetData>
    <row r="1" ht="24.75" customHeight="1" spans="1:2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244</v>
      </c>
      <c r="V1" s="49"/>
    </row>
    <row r="2" ht="24.75" customHeight="1" spans="1:22">
      <c r="A2" s="30" t="s">
        <v>245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ht="24.75" customHeight="1" spans="1:2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97</v>
      </c>
      <c r="U3" s="55"/>
      <c r="V3" s="49"/>
    </row>
    <row r="4" ht="24.75" customHeight="1" spans="1:22">
      <c r="A4" s="32" t="s">
        <v>121</v>
      </c>
      <c r="B4" s="33" t="s">
        <v>98</v>
      </c>
      <c r="C4" s="34" t="s">
        <v>122</v>
      </c>
      <c r="D4" s="35" t="s">
        <v>123</v>
      </c>
      <c r="E4" s="36" t="s">
        <v>172</v>
      </c>
      <c r="F4" s="36"/>
      <c r="G4" s="36"/>
      <c r="H4" s="33"/>
      <c r="I4" s="36" t="s">
        <v>173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246</v>
      </c>
      <c r="T4" s="38" t="s">
        <v>175</v>
      </c>
      <c r="U4" s="57" t="s">
        <v>176</v>
      </c>
      <c r="V4" s="49"/>
    </row>
    <row r="5" ht="24.75" customHeight="1" spans="1:22">
      <c r="A5" s="32"/>
      <c r="B5" s="33"/>
      <c r="C5" s="34"/>
      <c r="D5" s="37"/>
      <c r="E5" s="38" t="s">
        <v>114</v>
      </c>
      <c r="F5" s="38" t="s">
        <v>178</v>
      </c>
      <c r="G5" s="38" t="s">
        <v>179</v>
      </c>
      <c r="H5" s="38" t="s">
        <v>180</v>
      </c>
      <c r="I5" s="38" t="s">
        <v>114</v>
      </c>
      <c r="J5" s="51" t="s">
        <v>181</v>
      </c>
      <c r="K5" s="52" t="s">
        <v>182</v>
      </c>
      <c r="L5" s="51" t="s">
        <v>183</v>
      </c>
      <c r="M5" s="52" t="s">
        <v>184</v>
      </c>
      <c r="N5" s="38" t="s">
        <v>185</v>
      </c>
      <c r="O5" s="38" t="s">
        <v>186</v>
      </c>
      <c r="P5" s="38" t="s">
        <v>187</v>
      </c>
      <c r="Q5" s="38" t="s">
        <v>188</v>
      </c>
      <c r="R5" s="38" t="s">
        <v>189</v>
      </c>
      <c r="S5" s="36"/>
      <c r="T5" s="36"/>
      <c r="U5" s="58"/>
      <c r="V5" s="49"/>
    </row>
    <row r="6" ht="30.75" customHeight="1" spans="1:22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="27" customFormat="1" ht="24" customHeight="1" spans="1:22">
      <c r="A7" s="39"/>
      <c r="B7" s="40"/>
      <c r="C7" s="39" t="s">
        <v>247</v>
      </c>
      <c r="D7" s="41" t="s">
        <v>248</v>
      </c>
      <c r="E7" s="41" t="s">
        <v>248</v>
      </c>
      <c r="F7" s="41"/>
      <c r="G7" s="41"/>
      <c r="H7" s="41"/>
      <c r="I7" s="41" t="s">
        <v>248</v>
      </c>
      <c r="J7" s="41"/>
      <c r="K7" s="41"/>
      <c r="L7" s="41"/>
      <c r="M7" s="41"/>
      <c r="N7" s="41"/>
      <c r="O7" s="41"/>
      <c r="P7" s="41"/>
      <c r="Q7" s="41"/>
      <c r="R7" s="41"/>
      <c r="S7" s="41" t="s">
        <v>248</v>
      </c>
      <c r="T7" s="41" t="s">
        <v>248</v>
      </c>
      <c r="U7" s="41" t="s">
        <v>248</v>
      </c>
      <c r="V7" s="59"/>
    </row>
    <row r="8" customFormat="1" ht="24" customHeight="1" spans="1:2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24" customHeight="1" spans="1:22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ht="24" customHeight="1" spans="1:22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ht="24" customHeight="1" spans="1:22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ht="24" customHeight="1" spans="1:22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ht="24" customHeight="1" spans="1:22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ht="18.95" customHeight="1" spans="1:22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ht="18.95" customHeight="1" spans="1:22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ht="18.95" customHeight="1" spans="1:22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ht="18.95" customHeight="1" spans="1:22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ht="18.95" customHeight="1" spans="1:22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89583333333333" right="0.389583333333333" top="0.979861111111111" bottom="0.469444444444444" header="0.389583333333333" footer="0.389583333333333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8" sqref="C8"/>
    </sheetView>
  </sheetViews>
  <sheetFormatPr defaultColWidth="9.33333333333333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249</v>
      </c>
    </row>
    <row r="2" s="1" customFormat="1" ht="32.25" customHeight="1" spans="1:3">
      <c r="A2" s="6" t="s">
        <v>250</v>
      </c>
      <c r="B2" s="6"/>
      <c r="C2" s="6"/>
    </row>
    <row r="3" s="2" customFormat="1" ht="20.1" customHeight="1" spans="1:3">
      <c r="A3" s="7" t="s">
        <v>251</v>
      </c>
      <c r="B3" s="8"/>
      <c r="C3" s="9" t="s">
        <v>97</v>
      </c>
    </row>
    <row r="4" s="1" customFormat="1" ht="35.1" customHeight="1" spans="1:3">
      <c r="A4" s="10" t="s">
        <v>252</v>
      </c>
      <c r="B4" s="11" t="s">
        <v>253</v>
      </c>
      <c r="C4" s="12" t="s">
        <v>254</v>
      </c>
    </row>
    <row r="5" ht="35.1" customHeight="1" spans="1:3">
      <c r="A5" s="13" t="s">
        <v>114</v>
      </c>
      <c r="B5" s="14">
        <f>B6+B7+B8</f>
        <v>11</v>
      </c>
      <c r="C5" s="15"/>
    </row>
    <row r="6" ht="35.1" customHeight="1" spans="1:6">
      <c r="A6" s="16" t="s">
        <v>255</v>
      </c>
      <c r="B6" s="14">
        <v>0</v>
      </c>
      <c r="C6" s="15"/>
      <c r="F6" s="17"/>
    </row>
    <row r="7" ht="35.1" customHeight="1" spans="1:3">
      <c r="A7" s="16" t="s">
        <v>256</v>
      </c>
      <c r="B7" s="14">
        <v>11</v>
      </c>
      <c r="C7" s="18"/>
    </row>
    <row r="8" ht="35.1" customHeight="1" spans="1:3">
      <c r="A8" s="19" t="s">
        <v>257</v>
      </c>
      <c r="B8" s="20">
        <v>0</v>
      </c>
      <c r="C8" s="15"/>
    </row>
    <row r="9" ht="35.1" customHeight="1" spans="1:3">
      <c r="A9" s="21" t="s">
        <v>258</v>
      </c>
      <c r="B9" s="22">
        <v>0</v>
      </c>
      <c r="C9" s="15"/>
    </row>
    <row r="10" ht="35.1" customHeight="1" spans="1:3">
      <c r="A10" s="23" t="s">
        <v>259</v>
      </c>
      <c r="B10" s="24">
        <v>0</v>
      </c>
      <c r="C10" s="25"/>
    </row>
    <row r="11" ht="35.1" customHeight="1"/>
    <row r="12" ht="35.1" customHeight="1" spans="1:3">
      <c r="A12" s="26"/>
      <c r="B12" s="26"/>
      <c r="C12" s="26"/>
    </row>
  </sheetData>
  <mergeCells count="1">
    <mergeCell ref="A2:C2"/>
  </mergeCells>
  <printOptions horizontalCentered="1" verticalCentered="1"/>
  <pageMargins left="0.75" right="0.75" top="0.589583333333333" bottom="0.979861111111111" header="0.509722222222222" footer="0.5097222222222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zoomScale="70" zoomScaleNormal="70" workbookViewId="0">
      <selection activeCell="D29" sqref="D29"/>
    </sheetView>
  </sheetViews>
  <sheetFormatPr defaultColWidth="9.16666666666667" defaultRowHeight="11.25"/>
  <cols>
    <col min="1" max="1" width="49.5" style="27" customWidth="1"/>
    <col min="2" max="2" width="22.8333333333333" style="27" customWidth="1"/>
    <col min="3" max="3" width="34.3333333333333" style="27" customWidth="1"/>
    <col min="4" max="4" width="22.8333333333333" style="27" customWidth="1"/>
    <col min="5" max="5" width="34.3333333333333" style="27" customWidth="1"/>
    <col min="6" max="6" width="22.8333333333333" style="27" customWidth="1"/>
    <col min="7" max="7" width="34.3333333333333" style="27" customWidth="1"/>
    <col min="8" max="8" width="22.8333333333333" style="27" customWidth="1"/>
    <col min="9" max="16384" width="9.16666666666667" style="27"/>
  </cols>
  <sheetData>
    <row r="1" ht="21" customHeight="1" spans="1:256">
      <c r="A1" s="156" t="s">
        <v>10</v>
      </c>
      <c r="B1" s="156"/>
      <c r="C1" s="156"/>
      <c r="D1" s="156"/>
      <c r="E1" s="156"/>
      <c r="G1" s="157"/>
      <c r="H1" s="158" t="s">
        <v>11</v>
      </c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  <c r="IT1" s="157"/>
      <c r="IU1" s="157"/>
      <c r="IV1" s="157"/>
    </row>
    <row r="2" ht="21" customHeight="1" spans="1:256">
      <c r="A2" s="159" t="s">
        <v>12</v>
      </c>
      <c r="B2" s="159"/>
      <c r="C2" s="159"/>
      <c r="D2" s="159"/>
      <c r="E2" s="159"/>
      <c r="F2" s="159"/>
      <c r="G2" s="160"/>
      <c r="H2" s="160"/>
      <c r="I2" s="160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ht="21" customHeight="1" spans="1:256">
      <c r="A3" s="161"/>
      <c r="B3" s="161"/>
      <c r="C3" s="161"/>
      <c r="D3" s="156"/>
      <c r="E3" s="156"/>
      <c r="G3" s="157"/>
      <c r="H3" s="162" t="s">
        <v>13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="28" customFormat="1" ht="21" customHeight="1" spans="1:256">
      <c r="A4" s="163" t="s">
        <v>14</v>
      </c>
      <c r="B4" s="163"/>
      <c r="C4" s="163" t="s">
        <v>15</v>
      </c>
      <c r="D4" s="163"/>
      <c r="E4" s="163"/>
      <c r="F4" s="163"/>
      <c r="G4" s="164"/>
      <c r="H4" s="164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="28" customFormat="1" ht="21" customHeight="1" spans="1:256">
      <c r="A5" s="165" t="s">
        <v>16</v>
      </c>
      <c r="B5" s="165" t="s">
        <v>17</v>
      </c>
      <c r="C5" s="166" t="s">
        <v>18</v>
      </c>
      <c r="D5" s="167" t="s">
        <v>17</v>
      </c>
      <c r="E5" s="166" t="s">
        <v>19</v>
      </c>
      <c r="F5" s="167" t="s">
        <v>17</v>
      </c>
      <c r="G5" s="166" t="s">
        <v>20</v>
      </c>
      <c r="H5" s="167" t="s">
        <v>17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  <c r="HE5" s="189"/>
      <c r="HF5" s="189"/>
      <c r="HG5" s="189"/>
      <c r="HH5" s="189"/>
      <c r="HI5" s="189"/>
      <c r="HJ5" s="189"/>
      <c r="HK5" s="189"/>
      <c r="HL5" s="189"/>
      <c r="HM5" s="189"/>
      <c r="HN5" s="189"/>
      <c r="HO5" s="189"/>
      <c r="HP5" s="189"/>
      <c r="HQ5" s="189"/>
      <c r="HR5" s="189"/>
      <c r="HS5" s="189"/>
      <c r="HT5" s="189"/>
      <c r="HU5" s="189"/>
      <c r="HV5" s="189"/>
      <c r="HW5" s="189"/>
      <c r="HX5" s="189"/>
      <c r="HY5" s="189"/>
      <c r="HZ5" s="189"/>
      <c r="IA5" s="189"/>
      <c r="IB5" s="189"/>
      <c r="IC5" s="189"/>
      <c r="ID5" s="189"/>
      <c r="IE5" s="189"/>
      <c r="IF5" s="189"/>
      <c r="IG5" s="189"/>
      <c r="IH5" s="189"/>
      <c r="II5" s="189"/>
      <c r="IJ5" s="189"/>
      <c r="IK5" s="189"/>
      <c r="IL5" s="189"/>
      <c r="IM5" s="189"/>
      <c r="IN5" s="189"/>
      <c r="IO5" s="189"/>
      <c r="IP5" s="189"/>
      <c r="IQ5" s="189"/>
      <c r="IR5" s="189"/>
      <c r="IS5" s="189"/>
      <c r="IT5" s="189"/>
      <c r="IU5" s="189"/>
      <c r="IV5" s="189"/>
    </row>
    <row r="6" s="28" customFormat="1" ht="21" customHeight="1" spans="1:256">
      <c r="A6" s="168" t="s">
        <v>21</v>
      </c>
      <c r="B6" s="169">
        <v>1851.29</v>
      </c>
      <c r="C6" s="170" t="s">
        <v>22</v>
      </c>
      <c r="D6" s="169">
        <v>1878.29</v>
      </c>
      <c r="E6" s="171" t="s">
        <v>23</v>
      </c>
      <c r="F6" s="127">
        <f>SUM(F7:F9)</f>
        <v>1410.29</v>
      </c>
      <c r="G6" s="171" t="s">
        <v>24</v>
      </c>
      <c r="H6" s="127">
        <v>1223.97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</row>
    <row r="7" s="28" customFormat="1" ht="21" customHeight="1" spans="1:256">
      <c r="A7" s="168" t="s">
        <v>25</v>
      </c>
      <c r="B7" s="169">
        <v>1851.29</v>
      </c>
      <c r="C7" s="170" t="s">
        <v>26</v>
      </c>
      <c r="D7" s="127"/>
      <c r="E7" s="171" t="s">
        <v>27</v>
      </c>
      <c r="F7" s="127">
        <v>1223.97</v>
      </c>
      <c r="G7" s="171" t="s">
        <v>28</v>
      </c>
      <c r="H7" s="127">
        <v>620.19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</row>
    <row r="8" s="28" customFormat="1" ht="21" customHeight="1" spans="1:256">
      <c r="A8" s="168" t="s">
        <v>29</v>
      </c>
      <c r="B8" s="172"/>
      <c r="C8" s="170" t="s">
        <v>30</v>
      </c>
      <c r="D8" s="127"/>
      <c r="E8" s="171" t="s">
        <v>31</v>
      </c>
      <c r="F8" s="141">
        <v>152.19</v>
      </c>
      <c r="G8" s="171" t="s">
        <v>32</v>
      </c>
      <c r="H8" s="127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</row>
    <row r="9" s="28" customFormat="1" ht="21" customHeight="1" spans="1:256">
      <c r="A9" s="168" t="s">
        <v>33</v>
      </c>
      <c r="B9" s="173"/>
      <c r="C9" s="170" t="s">
        <v>34</v>
      </c>
      <c r="D9" s="127"/>
      <c r="E9" s="171" t="s">
        <v>35</v>
      </c>
      <c r="F9" s="174">
        <v>34.13</v>
      </c>
      <c r="G9" s="171" t="s">
        <v>36</v>
      </c>
      <c r="H9" s="127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89"/>
      <c r="HF9" s="189"/>
      <c r="HG9" s="189"/>
      <c r="HH9" s="189"/>
      <c r="HI9" s="189"/>
      <c r="HJ9" s="189"/>
      <c r="HK9" s="189"/>
      <c r="HL9" s="189"/>
      <c r="HM9" s="189"/>
      <c r="HN9" s="189"/>
      <c r="HO9" s="189"/>
      <c r="HP9" s="189"/>
      <c r="HQ9" s="189"/>
      <c r="HR9" s="189"/>
      <c r="HS9" s="189"/>
      <c r="HT9" s="189"/>
      <c r="HU9" s="189"/>
      <c r="HV9" s="189"/>
      <c r="HW9" s="189"/>
      <c r="HX9" s="189"/>
      <c r="HY9" s="189"/>
      <c r="HZ9" s="189"/>
      <c r="IA9" s="189"/>
      <c r="IB9" s="189"/>
      <c r="IC9" s="189"/>
      <c r="ID9" s="189"/>
      <c r="IE9" s="189"/>
      <c r="IF9" s="189"/>
      <c r="IG9" s="189"/>
      <c r="IH9" s="189"/>
      <c r="II9" s="189"/>
      <c r="IJ9" s="189"/>
      <c r="IK9" s="189"/>
      <c r="IL9" s="189"/>
      <c r="IM9" s="189"/>
      <c r="IN9" s="189"/>
      <c r="IO9" s="189"/>
      <c r="IP9" s="189"/>
      <c r="IQ9" s="189"/>
      <c r="IR9" s="189"/>
      <c r="IS9" s="189"/>
      <c r="IT9" s="189"/>
      <c r="IU9" s="189"/>
      <c r="IV9" s="189"/>
    </row>
    <row r="10" s="28" customFormat="1" ht="21" customHeight="1" spans="1:256">
      <c r="A10" s="168" t="s">
        <v>37</v>
      </c>
      <c r="B10" s="173"/>
      <c r="C10" s="170" t="s">
        <v>38</v>
      </c>
      <c r="D10" s="127"/>
      <c r="E10" s="171"/>
      <c r="F10" s="175"/>
      <c r="G10" s="171" t="s">
        <v>39</v>
      </c>
      <c r="H10" s="127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</row>
    <row r="11" s="28" customFormat="1" ht="21" customHeight="1" spans="1:256">
      <c r="A11" s="168" t="s">
        <v>40</v>
      </c>
      <c r="B11" s="169"/>
      <c r="C11" s="170" t="s">
        <v>41</v>
      </c>
      <c r="D11" s="127"/>
      <c r="E11" s="171" t="s">
        <v>42</v>
      </c>
      <c r="F11" s="127">
        <f>SUM(F12:F20)</f>
        <v>468</v>
      </c>
      <c r="G11" s="171" t="s">
        <v>43</v>
      </c>
      <c r="H11" s="127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89"/>
      <c r="GU11" s="189"/>
      <c r="GV11" s="189"/>
      <c r="GW11" s="189"/>
      <c r="GX11" s="189"/>
      <c r="GY11" s="189"/>
      <c r="GZ11" s="189"/>
      <c r="HA11" s="189"/>
      <c r="HB11" s="189"/>
      <c r="HC11" s="189"/>
      <c r="HD11" s="189"/>
      <c r="HE11" s="189"/>
      <c r="HF11" s="189"/>
      <c r="HG11" s="189"/>
      <c r="HH11" s="189"/>
      <c r="HI11" s="189"/>
      <c r="HJ11" s="189"/>
      <c r="HK11" s="189"/>
      <c r="HL11" s="189"/>
      <c r="HM11" s="189"/>
      <c r="HN11" s="189"/>
      <c r="HO11" s="189"/>
      <c r="HP11" s="189"/>
      <c r="HQ11" s="189"/>
      <c r="HR11" s="189"/>
      <c r="HS11" s="189"/>
      <c r="HT11" s="189"/>
      <c r="HU11" s="189"/>
      <c r="HV11" s="189"/>
      <c r="HW11" s="189"/>
      <c r="HX11" s="189"/>
      <c r="HY11" s="189"/>
      <c r="HZ11" s="189"/>
      <c r="IA11" s="189"/>
      <c r="IB11" s="189"/>
      <c r="IC11" s="189"/>
      <c r="ID11" s="189"/>
      <c r="IE11" s="189"/>
      <c r="IF11" s="189"/>
      <c r="IG11" s="189"/>
      <c r="IH11" s="189"/>
      <c r="II11" s="189"/>
      <c r="IJ11" s="189"/>
      <c r="IK11" s="189"/>
      <c r="IL11" s="189"/>
      <c r="IM11" s="189"/>
      <c r="IN11" s="189"/>
      <c r="IO11" s="189"/>
      <c r="IP11" s="189"/>
      <c r="IQ11" s="189"/>
      <c r="IR11" s="189"/>
      <c r="IS11" s="189"/>
      <c r="IT11" s="189"/>
      <c r="IU11" s="189"/>
      <c r="IV11" s="189"/>
    </row>
    <row r="12" s="28" customFormat="1" ht="21" customHeight="1" spans="1:256">
      <c r="A12" s="168" t="s">
        <v>44</v>
      </c>
      <c r="B12" s="173"/>
      <c r="C12" s="170" t="s">
        <v>45</v>
      </c>
      <c r="D12" s="127"/>
      <c r="E12" s="171" t="s">
        <v>31</v>
      </c>
      <c r="F12" s="127">
        <v>468</v>
      </c>
      <c r="G12" s="171" t="s">
        <v>46</v>
      </c>
      <c r="H12" s="127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189"/>
      <c r="FL12" s="189"/>
      <c r="FM12" s="189"/>
      <c r="FN12" s="189"/>
      <c r="FO12" s="189"/>
      <c r="FP12" s="189"/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/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189"/>
      <c r="GO12" s="189"/>
      <c r="GP12" s="189"/>
      <c r="GQ12" s="189"/>
      <c r="GR12" s="189"/>
      <c r="GS12" s="189"/>
      <c r="GT12" s="189"/>
      <c r="GU12" s="189"/>
      <c r="GV12" s="189"/>
      <c r="GW12" s="189"/>
      <c r="GX12" s="189"/>
      <c r="GY12" s="189"/>
      <c r="GZ12" s="189"/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89"/>
      <c r="HM12" s="189"/>
      <c r="HN12" s="189"/>
      <c r="HO12" s="189"/>
      <c r="HP12" s="189"/>
      <c r="HQ12" s="189"/>
      <c r="HR12" s="189"/>
      <c r="HS12" s="189"/>
      <c r="HT12" s="189"/>
      <c r="HU12" s="189"/>
      <c r="HV12" s="189"/>
      <c r="HW12" s="189"/>
      <c r="HX12" s="189"/>
      <c r="HY12" s="189"/>
      <c r="HZ12" s="189"/>
      <c r="IA12" s="189"/>
      <c r="IB12" s="189"/>
      <c r="IC12" s="189"/>
      <c r="ID12" s="189"/>
      <c r="IE12" s="189"/>
      <c r="IF12" s="189"/>
      <c r="IG12" s="189"/>
      <c r="IH12" s="189"/>
      <c r="II12" s="189"/>
      <c r="IJ12" s="189"/>
      <c r="IK12" s="189"/>
      <c r="IL12" s="189"/>
      <c r="IM12" s="189"/>
      <c r="IN12" s="189"/>
      <c r="IO12" s="189"/>
      <c r="IP12" s="189"/>
      <c r="IQ12" s="189"/>
      <c r="IR12" s="189"/>
      <c r="IS12" s="189"/>
      <c r="IT12" s="189"/>
      <c r="IU12" s="189"/>
      <c r="IV12" s="189"/>
    </row>
    <row r="13" s="28" customFormat="1" ht="21" customHeight="1" spans="1:256">
      <c r="A13" s="168" t="s">
        <v>47</v>
      </c>
      <c r="B13" s="173"/>
      <c r="C13" s="170" t="s">
        <v>48</v>
      </c>
      <c r="D13" s="127"/>
      <c r="E13" s="171" t="s">
        <v>35</v>
      </c>
      <c r="F13" s="127"/>
      <c r="G13" s="171" t="s">
        <v>49</v>
      </c>
      <c r="H13" s="127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  <c r="IS13" s="189"/>
      <c r="IT13" s="189"/>
      <c r="IU13" s="189"/>
      <c r="IV13" s="189"/>
    </row>
    <row r="14" s="28" customFormat="1" ht="21" customHeight="1" spans="1:256">
      <c r="A14" s="168" t="s">
        <v>50</v>
      </c>
      <c r="B14" s="176"/>
      <c r="C14" s="170" t="s">
        <v>51</v>
      </c>
      <c r="D14" s="127"/>
      <c r="E14" s="171" t="s">
        <v>52</v>
      </c>
      <c r="F14" s="127"/>
      <c r="G14" s="171" t="s">
        <v>53</v>
      </c>
      <c r="H14" s="127">
        <v>34.13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</row>
    <row r="15" s="28" customFormat="1" ht="21" customHeight="1" spans="1:256">
      <c r="A15" s="168" t="s">
        <v>54</v>
      </c>
      <c r="B15" s="176"/>
      <c r="C15" s="170" t="s">
        <v>55</v>
      </c>
      <c r="D15" s="127"/>
      <c r="E15" s="171" t="s">
        <v>56</v>
      </c>
      <c r="F15" s="127"/>
      <c r="G15" s="171" t="s">
        <v>57</v>
      </c>
      <c r="H15" s="127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</row>
    <row r="16" s="28" customFormat="1" ht="21" customHeight="1" spans="1:256">
      <c r="A16" s="168"/>
      <c r="B16" s="173"/>
      <c r="C16" s="170" t="s">
        <v>58</v>
      </c>
      <c r="D16" s="127"/>
      <c r="E16" s="171" t="s">
        <v>59</v>
      </c>
      <c r="F16" s="127"/>
      <c r="G16" s="171" t="s">
        <v>60</v>
      </c>
      <c r="H16" s="127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</row>
    <row r="17" s="28" customFormat="1" ht="21" customHeight="1" spans="1:256">
      <c r="A17" s="177"/>
      <c r="B17" s="173"/>
      <c r="C17" s="170" t="s">
        <v>61</v>
      </c>
      <c r="D17" s="127"/>
      <c r="E17" s="171" t="s">
        <v>62</v>
      </c>
      <c r="F17" s="127"/>
      <c r="G17" s="171" t="s">
        <v>63</v>
      </c>
      <c r="H17" s="127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</row>
    <row r="18" s="28" customFormat="1" ht="21" customHeight="1" spans="1:256">
      <c r="A18" s="177"/>
      <c r="B18" s="173"/>
      <c r="C18" s="170" t="s">
        <v>64</v>
      </c>
      <c r="D18" s="127"/>
      <c r="E18" s="171" t="s">
        <v>65</v>
      </c>
      <c r="F18" s="127"/>
      <c r="G18" s="171" t="s">
        <v>66</v>
      </c>
      <c r="H18" s="127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  <c r="IL18" s="189"/>
      <c r="IM18" s="189"/>
      <c r="IN18" s="189"/>
      <c r="IO18" s="189"/>
      <c r="IP18" s="189"/>
      <c r="IQ18" s="189"/>
      <c r="IR18" s="189"/>
      <c r="IS18" s="189"/>
      <c r="IT18" s="189"/>
      <c r="IU18" s="189"/>
      <c r="IV18" s="189"/>
    </row>
    <row r="19" s="28" customFormat="1" ht="21" customHeight="1" spans="1:256">
      <c r="A19" s="177"/>
      <c r="B19" s="173"/>
      <c r="C19" s="170" t="s">
        <v>67</v>
      </c>
      <c r="D19" s="127"/>
      <c r="E19" s="171" t="s">
        <v>68</v>
      </c>
      <c r="F19" s="127"/>
      <c r="G19" s="171" t="s">
        <v>69</v>
      </c>
      <c r="H19" s="127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89"/>
      <c r="IS19" s="189"/>
      <c r="IT19" s="189"/>
      <c r="IU19" s="189"/>
      <c r="IV19" s="189"/>
    </row>
    <row r="20" s="28" customFormat="1" ht="21" customHeight="1" spans="1:256">
      <c r="A20" s="177"/>
      <c r="B20" s="173"/>
      <c r="C20" s="178" t="s">
        <v>70</v>
      </c>
      <c r="D20" s="127"/>
      <c r="E20" s="171" t="s">
        <v>71</v>
      </c>
      <c r="F20" s="141"/>
      <c r="G20" s="171" t="s">
        <v>72</v>
      </c>
      <c r="H20" s="141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89"/>
      <c r="IS20" s="189"/>
      <c r="IT20" s="189"/>
      <c r="IU20" s="189"/>
      <c r="IV20" s="189"/>
    </row>
    <row r="21" s="28" customFormat="1" ht="21" customHeight="1" spans="1:256">
      <c r="A21" s="177"/>
      <c r="B21" s="173"/>
      <c r="C21" s="178" t="s">
        <v>73</v>
      </c>
      <c r="D21" s="127"/>
      <c r="E21" s="171" t="s">
        <v>74</v>
      </c>
      <c r="F21" s="175"/>
      <c r="G21" s="179"/>
      <c r="H21" s="180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89"/>
      <c r="IS21" s="189"/>
      <c r="IT21" s="189"/>
      <c r="IU21" s="189"/>
      <c r="IV21" s="189"/>
    </row>
    <row r="22" s="28" customFormat="1" ht="21" customHeight="1" spans="1:256">
      <c r="A22" s="177"/>
      <c r="B22" s="173"/>
      <c r="C22" s="178" t="s">
        <v>75</v>
      </c>
      <c r="D22" s="127"/>
      <c r="E22" s="171" t="s">
        <v>76</v>
      </c>
      <c r="F22" s="127"/>
      <c r="G22" s="179"/>
      <c r="H22" s="181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  <c r="IV22" s="189"/>
    </row>
    <row r="23" s="28" customFormat="1" ht="21" customHeight="1" spans="1:256">
      <c r="A23" s="177"/>
      <c r="B23" s="173"/>
      <c r="C23" s="178" t="s">
        <v>77</v>
      </c>
      <c r="D23" s="127"/>
      <c r="E23" s="171" t="s">
        <v>78</v>
      </c>
      <c r="F23" s="141"/>
      <c r="G23" s="179"/>
      <c r="H23" s="181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  <c r="IL23" s="189"/>
      <c r="IM23" s="189"/>
      <c r="IN23" s="189"/>
      <c r="IO23" s="189"/>
      <c r="IP23" s="189"/>
      <c r="IQ23" s="189"/>
      <c r="IR23" s="189"/>
      <c r="IS23" s="189"/>
      <c r="IT23" s="189"/>
      <c r="IU23" s="189"/>
      <c r="IV23" s="189"/>
    </row>
    <row r="24" s="28" customFormat="1" ht="21" customHeight="1" spans="1:256">
      <c r="A24" s="168"/>
      <c r="B24" s="173"/>
      <c r="C24" s="178" t="s">
        <v>79</v>
      </c>
      <c r="D24" s="127"/>
      <c r="F24" s="174"/>
      <c r="G24" s="168"/>
      <c r="H24" s="181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</row>
    <row r="25" s="28" customFormat="1" ht="21" customHeight="1" spans="1:256">
      <c r="A25" s="168"/>
      <c r="B25" s="173"/>
      <c r="C25" s="182" t="s">
        <v>80</v>
      </c>
      <c r="D25" s="127"/>
      <c r="E25" s="179"/>
      <c r="F25" s="141"/>
      <c r="G25" s="168"/>
      <c r="H25" s="181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  <c r="IS25" s="189"/>
      <c r="IT25" s="189"/>
      <c r="IU25" s="189"/>
      <c r="IV25" s="189"/>
    </row>
    <row r="26" s="28" customFormat="1" ht="21" customHeight="1" spans="1:256">
      <c r="A26" s="168"/>
      <c r="B26" s="173"/>
      <c r="C26" s="182" t="s">
        <v>81</v>
      </c>
      <c r="D26" s="127"/>
      <c r="E26" s="179"/>
      <c r="F26" s="141"/>
      <c r="G26" s="168"/>
      <c r="H26" s="181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89"/>
      <c r="GC26" s="189"/>
      <c r="GD26" s="189"/>
      <c r="GE26" s="189"/>
      <c r="GF26" s="189"/>
      <c r="GG26" s="189"/>
      <c r="GH26" s="189"/>
      <c r="GI26" s="189"/>
      <c r="GJ26" s="189"/>
      <c r="GK26" s="189"/>
      <c r="GL26" s="189"/>
      <c r="GM26" s="189"/>
      <c r="GN26" s="189"/>
      <c r="GO26" s="189"/>
      <c r="GP26" s="189"/>
      <c r="GQ26" s="189"/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  <c r="HE26" s="189"/>
      <c r="HF26" s="189"/>
      <c r="HG26" s="189"/>
      <c r="HH26" s="189"/>
      <c r="HI26" s="189"/>
      <c r="HJ26" s="189"/>
      <c r="HK26" s="189"/>
      <c r="HL26" s="189"/>
      <c r="HM26" s="189"/>
      <c r="HN26" s="189"/>
      <c r="HO26" s="189"/>
      <c r="HP26" s="189"/>
      <c r="HQ26" s="189"/>
      <c r="HR26" s="189"/>
      <c r="HS26" s="189"/>
      <c r="HT26" s="189"/>
      <c r="HU26" s="189"/>
      <c r="HV26" s="189"/>
      <c r="HW26" s="189"/>
      <c r="HX26" s="189"/>
      <c r="HY26" s="189"/>
      <c r="HZ26" s="189"/>
      <c r="IA26" s="189"/>
      <c r="IB26" s="189"/>
      <c r="IC26" s="189"/>
      <c r="ID26" s="189"/>
      <c r="IE26" s="189"/>
      <c r="IF26" s="189"/>
      <c r="IG26" s="189"/>
      <c r="IH26" s="189"/>
      <c r="II26" s="189"/>
      <c r="IJ26" s="189"/>
      <c r="IK26" s="189"/>
      <c r="IL26" s="189"/>
      <c r="IM26" s="189"/>
      <c r="IN26" s="189"/>
      <c r="IO26" s="189"/>
      <c r="IP26" s="189"/>
      <c r="IQ26" s="189"/>
      <c r="IR26" s="189"/>
      <c r="IS26" s="189"/>
      <c r="IT26" s="189"/>
      <c r="IU26" s="189"/>
      <c r="IV26" s="189"/>
    </row>
    <row r="27" s="28" customFormat="1" ht="21" customHeight="1" spans="1:256">
      <c r="A27" s="168"/>
      <c r="B27" s="173"/>
      <c r="C27" s="178" t="s">
        <v>82</v>
      </c>
      <c r="D27" s="127"/>
      <c r="E27" s="179"/>
      <c r="F27" s="141"/>
      <c r="G27" s="168"/>
      <c r="H27" s="181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  <c r="HE27" s="189"/>
      <c r="HF27" s="189"/>
      <c r="HG27" s="189"/>
      <c r="HH27" s="189"/>
      <c r="HI27" s="189"/>
      <c r="HJ27" s="189"/>
      <c r="HK27" s="189"/>
      <c r="HL27" s="189"/>
      <c r="HM27" s="189"/>
      <c r="HN27" s="189"/>
      <c r="HO27" s="189"/>
      <c r="HP27" s="189"/>
      <c r="HQ27" s="189"/>
      <c r="HR27" s="189"/>
      <c r="HS27" s="189"/>
      <c r="HT27" s="189"/>
      <c r="HU27" s="189"/>
      <c r="HV27" s="189"/>
      <c r="HW27" s="189"/>
      <c r="HX27" s="189"/>
      <c r="HY27" s="189"/>
      <c r="HZ27" s="189"/>
      <c r="IA27" s="189"/>
      <c r="IB27" s="189"/>
      <c r="IC27" s="189"/>
      <c r="ID27" s="189"/>
      <c r="IE27" s="189"/>
      <c r="IF27" s="189"/>
      <c r="IG27" s="189"/>
      <c r="IH27" s="189"/>
      <c r="II27" s="189"/>
      <c r="IJ27" s="189"/>
      <c r="IK27" s="189"/>
      <c r="IL27" s="189"/>
      <c r="IM27" s="189"/>
      <c r="IN27" s="189"/>
      <c r="IO27" s="189"/>
      <c r="IP27" s="189"/>
      <c r="IQ27" s="189"/>
      <c r="IR27" s="189"/>
      <c r="IS27" s="189"/>
      <c r="IT27" s="189"/>
      <c r="IU27" s="189"/>
      <c r="IV27" s="189"/>
    </row>
    <row r="28" s="28" customFormat="1" ht="21" customHeight="1" spans="1:256">
      <c r="A28" s="168"/>
      <c r="B28" s="173"/>
      <c r="C28" s="183" t="s">
        <v>83</v>
      </c>
      <c r="D28" s="127"/>
      <c r="E28" s="179"/>
      <c r="F28" s="141"/>
      <c r="G28" s="168"/>
      <c r="H28" s="181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J28" s="189"/>
      <c r="HK28" s="189"/>
      <c r="HL28" s="189"/>
      <c r="HM28" s="189"/>
      <c r="HN28" s="189"/>
      <c r="HO28" s="189"/>
      <c r="HP28" s="189"/>
      <c r="HQ28" s="189"/>
      <c r="HR28" s="189"/>
      <c r="HS28" s="189"/>
      <c r="HT28" s="189"/>
      <c r="HU28" s="189"/>
      <c r="HV28" s="189"/>
      <c r="HW28" s="189"/>
      <c r="HX28" s="189"/>
      <c r="HY28" s="189"/>
      <c r="HZ28" s="189"/>
      <c r="IA28" s="189"/>
      <c r="IB28" s="189"/>
      <c r="IC28" s="189"/>
      <c r="ID28" s="189"/>
      <c r="IE28" s="189"/>
      <c r="IF28" s="189"/>
      <c r="IG28" s="189"/>
      <c r="IH28" s="189"/>
      <c r="II28" s="189"/>
      <c r="IJ28" s="189"/>
      <c r="IK28" s="189"/>
      <c r="IL28" s="189"/>
      <c r="IM28" s="189"/>
      <c r="IN28" s="189"/>
      <c r="IO28" s="189"/>
      <c r="IP28" s="189"/>
      <c r="IQ28" s="189"/>
      <c r="IR28" s="189"/>
      <c r="IS28" s="189"/>
      <c r="IT28" s="189"/>
      <c r="IU28" s="189"/>
      <c r="IV28" s="189"/>
    </row>
    <row r="29" s="28" customFormat="1" ht="21" customHeight="1" spans="1:256">
      <c r="A29" s="168"/>
      <c r="B29" s="173"/>
      <c r="C29" s="178" t="s">
        <v>84</v>
      </c>
      <c r="D29" s="127"/>
      <c r="E29" s="179"/>
      <c r="F29" s="141"/>
      <c r="G29" s="168"/>
      <c r="H29" s="181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  <c r="IL29" s="189"/>
      <c r="IM29" s="189"/>
      <c r="IN29" s="189"/>
      <c r="IO29" s="189"/>
      <c r="IP29" s="189"/>
      <c r="IQ29" s="189"/>
      <c r="IR29" s="189"/>
      <c r="IS29" s="189"/>
      <c r="IT29" s="189"/>
      <c r="IU29" s="189"/>
      <c r="IV29" s="189"/>
    </row>
    <row r="30" s="28" customFormat="1" ht="21" customHeight="1" spans="1:256">
      <c r="A30" s="168"/>
      <c r="B30" s="173"/>
      <c r="C30" s="178" t="s">
        <v>85</v>
      </c>
      <c r="D30" s="127"/>
      <c r="E30" s="179"/>
      <c r="F30" s="141"/>
      <c r="G30" s="168"/>
      <c r="H30" s="181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189"/>
      <c r="FK30" s="189"/>
      <c r="FL30" s="189"/>
      <c r="FM30" s="189"/>
      <c r="FN30" s="189"/>
      <c r="FO30" s="189"/>
      <c r="FP30" s="189"/>
      <c r="FQ30" s="189"/>
      <c r="FR30" s="189"/>
      <c r="FS30" s="189"/>
      <c r="FT30" s="189"/>
      <c r="FU30" s="189"/>
      <c r="FV30" s="189"/>
      <c r="FW30" s="189"/>
      <c r="FX30" s="189"/>
      <c r="FY30" s="189"/>
      <c r="FZ30" s="189"/>
      <c r="GA30" s="189"/>
      <c r="GB30" s="189"/>
      <c r="GC30" s="189"/>
      <c r="GD30" s="189"/>
      <c r="GE30" s="189"/>
      <c r="GF30" s="189"/>
      <c r="GG30" s="189"/>
      <c r="GH30" s="189"/>
      <c r="GI30" s="189"/>
      <c r="GJ30" s="189"/>
      <c r="GK30" s="189"/>
      <c r="GL30" s="189"/>
      <c r="GM30" s="189"/>
      <c r="GN30" s="189"/>
      <c r="GO30" s="189"/>
      <c r="GP30" s="189"/>
      <c r="GQ30" s="189"/>
      <c r="GR30" s="189"/>
      <c r="GS30" s="189"/>
      <c r="GT30" s="189"/>
      <c r="GU30" s="189"/>
      <c r="GV30" s="189"/>
      <c r="GW30" s="189"/>
      <c r="GX30" s="189"/>
      <c r="GY30" s="189"/>
      <c r="GZ30" s="189"/>
      <c r="HA30" s="189"/>
      <c r="HB30" s="189"/>
      <c r="HC30" s="189"/>
      <c r="HD30" s="189"/>
      <c r="HE30" s="189"/>
      <c r="HF30" s="189"/>
      <c r="HG30" s="189"/>
      <c r="HH30" s="189"/>
      <c r="HI30" s="189"/>
      <c r="HJ30" s="189"/>
      <c r="HK30" s="189"/>
      <c r="HL30" s="189"/>
      <c r="HM30" s="189"/>
      <c r="HN30" s="189"/>
      <c r="HO30" s="189"/>
      <c r="HP30" s="189"/>
      <c r="HQ30" s="189"/>
      <c r="HR30" s="189"/>
      <c r="HS30" s="189"/>
      <c r="HT30" s="189"/>
      <c r="HU30" s="189"/>
      <c r="HV30" s="189"/>
      <c r="HW30" s="189"/>
      <c r="HX30" s="189"/>
      <c r="HY30" s="189"/>
      <c r="HZ30" s="189"/>
      <c r="IA30" s="189"/>
      <c r="IB30" s="189"/>
      <c r="IC30" s="189"/>
      <c r="ID30" s="189"/>
      <c r="IE30" s="189"/>
      <c r="IF30" s="189"/>
      <c r="IG30" s="189"/>
      <c r="IH30" s="189"/>
      <c r="II30" s="189"/>
      <c r="IJ30" s="189"/>
      <c r="IK30" s="189"/>
      <c r="IL30" s="189"/>
      <c r="IM30" s="189"/>
      <c r="IN30" s="189"/>
      <c r="IO30" s="189"/>
      <c r="IP30" s="189"/>
      <c r="IQ30" s="189"/>
      <c r="IR30" s="189"/>
      <c r="IS30" s="189"/>
      <c r="IT30" s="189"/>
      <c r="IU30" s="189"/>
      <c r="IV30" s="189"/>
    </row>
    <row r="31" s="28" customFormat="1" ht="21" customHeight="1" spans="1:256">
      <c r="A31" s="168"/>
      <c r="B31" s="173"/>
      <c r="C31" s="178" t="s">
        <v>86</v>
      </c>
      <c r="D31" s="127"/>
      <c r="E31" s="179"/>
      <c r="F31" s="141"/>
      <c r="G31" s="168"/>
      <c r="H31" s="181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  <c r="FT31" s="189"/>
      <c r="FU31" s="189"/>
      <c r="FV31" s="189"/>
      <c r="FW31" s="189"/>
      <c r="FX31" s="189"/>
      <c r="FY31" s="189"/>
      <c r="FZ31" s="189"/>
      <c r="GA31" s="189"/>
      <c r="GB31" s="189"/>
      <c r="GC31" s="189"/>
      <c r="GD31" s="189"/>
      <c r="GE31" s="189"/>
      <c r="GF31" s="189"/>
      <c r="GG31" s="189"/>
      <c r="GH31" s="189"/>
      <c r="GI31" s="189"/>
      <c r="GJ31" s="189"/>
      <c r="GK31" s="189"/>
      <c r="GL31" s="189"/>
      <c r="GM31" s="189"/>
      <c r="GN31" s="189"/>
      <c r="GO31" s="189"/>
      <c r="GP31" s="189"/>
      <c r="GQ31" s="189"/>
      <c r="GR31" s="189"/>
      <c r="GS31" s="189"/>
      <c r="GT31" s="189"/>
      <c r="GU31" s="189"/>
      <c r="GV31" s="189"/>
      <c r="GW31" s="189"/>
      <c r="GX31" s="189"/>
      <c r="GY31" s="189"/>
      <c r="GZ31" s="189"/>
      <c r="HA31" s="189"/>
      <c r="HB31" s="189"/>
      <c r="HC31" s="189"/>
      <c r="HD31" s="189"/>
      <c r="HE31" s="189"/>
      <c r="HF31" s="189"/>
      <c r="HG31" s="189"/>
      <c r="HH31" s="189"/>
      <c r="HI31" s="189"/>
      <c r="HJ31" s="189"/>
      <c r="HK31" s="189"/>
      <c r="HL31" s="189"/>
      <c r="HM31" s="189"/>
      <c r="HN31" s="189"/>
      <c r="HO31" s="189"/>
      <c r="HP31" s="189"/>
      <c r="HQ31" s="189"/>
      <c r="HR31" s="189"/>
      <c r="HS31" s="189"/>
      <c r="HT31" s="189"/>
      <c r="HU31" s="189"/>
      <c r="HV31" s="189"/>
      <c r="HW31" s="189"/>
      <c r="HX31" s="189"/>
      <c r="HY31" s="189"/>
      <c r="HZ31" s="189"/>
      <c r="IA31" s="189"/>
      <c r="IB31" s="189"/>
      <c r="IC31" s="189"/>
      <c r="ID31" s="189"/>
      <c r="IE31" s="189"/>
      <c r="IF31" s="189"/>
      <c r="IG31" s="189"/>
      <c r="IH31" s="189"/>
      <c r="II31" s="189"/>
      <c r="IJ31" s="189"/>
      <c r="IK31" s="189"/>
      <c r="IL31" s="189"/>
      <c r="IM31" s="189"/>
      <c r="IN31" s="189"/>
      <c r="IO31" s="189"/>
      <c r="IP31" s="189"/>
      <c r="IQ31" s="189"/>
      <c r="IR31" s="189"/>
      <c r="IS31" s="189"/>
      <c r="IT31" s="189"/>
      <c r="IU31" s="189"/>
      <c r="IV31" s="189"/>
    </row>
    <row r="32" s="28" customFormat="1" ht="21" customHeight="1" spans="1:256">
      <c r="A32" s="168"/>
      <c r="B32" s="173"/>
      <c r="C32" s="178" t="s">
        <v>87</v>
      </c>
      <c r="D32" s="127"/>
      <c r="E32" s="179"/>
      <c r="F32" s="127"/>
      <c r="G32" s="168"/>
      <c r="H32" s="184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  <c r="FT32" s="189"/>
      <c r="FU32" s="189"/>
      <c r="FV32" s="189"/>
      <c r="FW32" s="189"/>
      <c r="FX32" s="189"/>
      <c r="FY32" s="189"/>
      <c r="FZ32" s="189"/>
      <c r="GA32" s="189"/>
      <c r="GB32" s="189"/>
      <c r="GC32" s="189"/>
      <c r="GD32" s="189"/>
      <c r="GE32" s="189"/>
      <c r="GF32" s="189"/>
      <c r="GG32" s="189"/>
      <c r="GH32" s="189"/>
      <c r="GI32" s="189"/>
      <c r="GJ32" s="189"/>
      <c r="GK32" s="189"/>
      <c r="GL32" s="189"/>
      <c r="GM32" s="189"/>
      <c r="GN32" s="189"/>
      <c r="GO32" s="189"/>
      <c r="GP32" s="189"/>
      <c r="GQ32" s="189"/>
      <c r="GR32" s="189"/>
      <c r="GS32" s="189"/>
      <c r="GT32" s="189"/>
      <c r="GU32" s="189"/>
      <c r="GV32" s="189"/>
      <c r="GW32" s="189"/>
      <c r="GX32" s="189"/>
      <c r="GY32" s="189"/>
      <c r="GZ32" s="189"/>
      <c r="HA32" s="189"/>
      <c r="HB32" s="189"/>
      <c r="HC32" s="189"/>
      <c r="HD32" s="189"/>
      <c r="HE32" s="189"/>
      <c r="HF32" s="189"/>
      <c r="HG32" s="189"/>
      <c r="HH32" s="189"/>
      <c r="HI32" s="189"/>
      <c r="HJ32" s="189"/>
      <c r="HK32" s="189"/>
      <c r="HL32" s="189"/>
      <c r="HM32" s="189"/>
      <c r="HN32" s="189"/>
      <c r="HO32" s="189"/>
      <c r="HP32" s="189"/>
      <c r="HQ32" s="189"/>
      <c r="HR32" s="189"/>
      <c r="HS32" s="189"/>
      <c r="HT32" s="189"/>
      <c r="HU32" s="189"/>
      <c r="HV32" s="189"/>
      <c r="HW32" s="189"/>
      <c r="HX32" s="189"/>
      <c r="HY32" s="189"/>
      <c r="HZ32" s="189"/>
      <c r="IA32" s="189"/>
      <c r="IB32" s="189"/>
      <c r="IC32" s="189"/>
      <c r="ID32" s="189"/>
      <c r="IE32" s="189"/>
      <c r="IF32" s="189"/>
      <c r="IG32" s="189"/>
      <c r="IH32" s="189"/>
      <c r="II32" s="189"/>
      <c r="IJ32" s="189"/>
      <c r="IK32" s="189"/>
      <c r="IL32" s="189"/>
      <c r="IM32" s="189"/>
      <c r="IN32" s="189"/>
      <c r="IO32" s="189"/>
      <c r="IP32" s="189"/>
      <c r="IQ32" s="189"/>
      <c r="IR32" s="189"/>
      <c r="IS32" s="189"/>
      <c r="IT32" s="189"/>
      <c r="IU32" s="189"/>
      <c r="IV32" s="189"/>
    </row>
    <row r="33" s="28" customFormat="1" ht="21" customHeight="1" spans="1:256">
      <c r="A33" s="166" t="s">
        <v>88</v>
      </c>
      <c r="B33" s="169">
        <v>1851.29</v>
      </c>
      <c r="C33" s="185" t="s">
        <v>89</v>
      </c>
      <c r="D33" s="141">
        <f>SUM(D6:D32)</f>
        <v>1878.29</v>
      </c>
      <c r="E33" s="186" t="s">
        <v>89</v>
      </c>
      <c r="F33" s="141">
        <f>F6+F11+F21+F22+F23</f>
        <v>1878.29</v>
      </c>
      <c r="G33" s="186" t="s">
        <v>89</v>
      </c>
      <c r="H33" s="141">
        <f>SUM(H6:H32)</f>
        <v>1878.29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  <c r="IL33" s="189"/>
      <c r="IM33" s="189"/>
      <c r="IN33" s="189"/>
      <c r="IO33" s="189"/>
      <c r="IP33" s="189"/>
      <c r="IQ33" s="189"/>
      <c r="IR33" s="189"/>
      <c r="IS33" s="189"/>
      <c r="IT33" s="189"/>
      <c r="IU33" s="189"/>
      <c r="IV33" s="189"/>
    </row>
    <row r="34" s="28" customFormat="1" ht="21" customHeight="1" spans="1:256">
      <c r="A34" s="168" t="s">
        <v>90</v>
      </c>
      <c r="B34" s="173"/>
      <c r="C34" s="168"/>
      <c r="D34" s="174"/>
      <c r="E34" s="170" t="s">
        <v>91</v>
      </c>
      <c r="F34" s="174"/>
      <c r="G34" s="179"/>
      <c r="H34" s="180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  <c r="HE34" s="189"/>
      <c r="HF34" s="189"/>
      <c r="HG34" s="189"/>
      <c r="HH34" s="189"/>
      <c r="HI34" s="189"/>
      <c r="HJ34" s="189"/>
      <c r="HK34" s="189"/>
      <c r="HL34" s="189"/>
      <c r="HM34" s="189"/>
      <c r="HN34" s="189"/>
      <c r="HO34" s="189"/>
      <c r="HP34" s="189"/>
      <c r="HQ34" s="189"/>
      <c r="HR34" s="189"/>
      <c r="HS34" s="189"/>
      <c r="HT34" s="189"/>
      <c r="HU34" s="189"/>
      <c r="HV34" s="189"/>
      <c r="HW34" s="189"/>
      <c r="HX34" s="189"/>
      <c r="HY34" s="189"/>
      <c r="HZ34" s="189"/>
      <c r="IA34" s="189"/>
      <c r="IB34" s="189"/>
      <c r="IC34" s="189"/>
      <c r="ID34" s="189"/>
      <c r="IE34" s="189"/>
      <c r="IF34" s="189"/>
      <c r="IG34" s="189"/>
      <c r="IH34" s="189"/>
      <c r="II34" s="189"/>
      <c r="IJ34" s="189"/>
      <c r="IK34" s="189"/>
      <c r="IL34" s="189"/>
      <c r="IM34" s="189"/>
      <c r="IN34" s="189"/>
      <c r="IO34" s="189"/>
      <c r="IP34" s="189"/>
      <c r="IQ34" s="189"/>
      <c r="IR34" s="189"/>
      <c r="IS34" s="189"/>
      <c r="IT34" s="189"/>
      <c r="IU34" s="189"/>
      <c r="IV34" s="189"/>
    </row>
    <row r="35" s="28" customFormat="1" ht="21" customHeight="1" spans="1:256">
      <c r="A35" s="168" t="s">
        <v>92</v>
      </c>
      <c r="B35" s="173">
        <v>27</v>
      </c>
      <c r="C35" s="168"/>
      <c r="D35" s="127"/>
      <c r="E35" s="187"/>
      <c r="F35" s="188"/>
      <c r="G35" s="187"/>
      <c r="H35" s="184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189"/>
      <c r="GV35" s="189"/>
      <c r="GW35" s="189"/>
      <c r="GX35" s="189"/>
      <c r="GY35" s="189"/>
      <c r="GZ35" s="189"/>
      <c r="HA35" s="189"/>
      <c r="HB35" s="189"/>
      <c r="HC35" s="189"/>
      <c r="HD35" s="189"/>
      <c r="HE35" s="189"/>
      <c r="HF35" s="189"/>
      <c r="HG35" s="189"/>
      <c r="HH35" s="189"/>
      <c r="HI35" s="189"/>
      <c r="HJ35" s="189"/>
      <c r="HK35" s="189"/>
      <c r="HL35" s="189"/>
      <c r="HM35" s="189"/>
      <c r="HN35" s="189"/>
      <c r="HO35" s="189"/>
      <c r="HP35" s="189"/>
      <c r="HQ35" s="189"/>
      <c r="HR35" s="189"/>
      <c r="HS35" s="189"/>
      <c r="HT35" s="189"/>
      <c r="HU35" s="189"/>
      <c r="HV35" s="189"/>
      <c r="HW35" s="189"/>
      <c r="HX35" s="189"/>
      <c r="HY35" s="189"/>
      <c r="HZ35" s="189"/>
      <c r="IA35" s="189"/>
      <c r="IB35" s="189"/>
      <c r="IC35" s="189"/>
      <c r="ID35" s="189"/>
      <c r="IE35" s="189"/>
      <c r="IF35" s="189"/>
      <c r="IG35" s="189"/>
      <c r="IH35" s="189"/>
      <c r="II35" s="189"/>
      <c r="IJ35" s="189"/>
      <c r="IK35" s="189"/>
      <c r="IL35" s="189"/>
      <c r="IM35" s="189"/>
      <c r="IN35" s="189"/>
      <c r="IO35" s="189"/>
      <c r="IP35" s="189"/>
      <c r="IQ35" s="189"/>
      <c r="IR35" s="189"/>
      <c r="IS35" s="189"/>
      <c r="IT35" s="189"/>
      <c r="IU35" s="189"/>
      <c r="IV35" s="189"/>
    </row>
    <row r="36" s="28" customFormat="1" ht="21" customHeight="1" spans="1:256">
      <c r="A36" s="166" t="s">
        <v>93</v>
      </c>
      <c r="B36" s="169">
        <v>1878.29</v>
      </c>
      <c r="C36" s="185" t="s">
        <v>94</v>
      </c>
      <c r="D36" s="141">
        <f>D33</f>
        <v>1878.29</v>
      </c>
      <c r="E36" s="186" t="s">
        <v>94</v>
      </c>
      <c r="F36" s="141">
        <f>F33+F34</f>
        <v>1878.29</v>
      </c>
      <c r="G36" s="186" t="s">
        <v>94</v>
      </c>
      <c r="H36" s="141">
        <f>SUM(H33)</f>
        <v>1878.29</v>
      </c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/>
      <c r="FL36" s="189"/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189"/>
      <c r="GV36" s="189"/>
      <c r="GW36" s="189"/>
      <c r="GX36" s="189"/>
      <c r="GY36" s="189"/>
      <c r="GZ36" s="189"/>
      <c r="HA36" s="189"/>
      <c r="HB36" s="189"/>
      <c r="HC36" s="189"/>
      <c r="HD36" s="189"/>
      <c r="HE36" s="189"/>
      <c r="HF36" s="189"/>
      <c r="HG36" s="189"/>
      <c r="HH36" s="189"/>
      <c r="HI36" s="189"/>
      <c r="HJ36" s="189"/>
      <c r="HK36" s="189"/>
      <c r="HL36" s="189"/>
      <c r="HM36" s="189"/>
      <c r="HN36" s="189"/>
      <c r="HO36" s="189"/>
      <c r="HP36" s="189"/>
      <c r="HQ36" s="189"/>
      <c r="HR36" s="189"/>
      <c r="HS36" s="189"/>
      <c r="HT36" s="189"/>
      <c r="HU36" s="189"/>
      <c r="HV36" s="189"/>
      <c r="HW36" s="189"/>
      <c r="HX36" s="189"/>
      <c r="HY36" s="189"/>
      <c r="HZ36" s="189"/>
      <c r="IA36" s="189"/>
      <c r="IB36" s="189"/>
      <c r="IC36" s="189"/>
      <c r="ID36" s="189"/>
      <c r="IE36" s="189"/>
      <c r="IF36" s="189"/>
      <c r="IG36" s="189"/>
      <c r="IH36" s="189"/>
      <c r="II36" s="189"/>
      <c r="IJ36" s="189"/>
      <c r="IK36" s="189"/>
      <c r="IL36" s="189"/>
      <c r="IM36" s="189"/>
      <c r="IN36" s="189"/>
      <c r="IO36" s="189"/>
      <c r="IP36" s="189"/>
      <c r="IQ36" s="189"/>
      <c r="IR36" s="189"/>
      <c r="IS36" s="189"/>
      <c r="IT36" s="189"/>
      <c r="IU36" s="189"/>
      <c r="IV36" s="189"/>
    </row>
    <row r="37" ht="18" customHeight="1" spans="1:256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  <c r="FL37" s="157"/>
      <c r="FM37" s="157"/>
      <c r="FN37" s="157"/>
      <c r="FO37" s="157"/>
      <c r="FP37" s="157"/>
      <c r="FQ37" s="157"/>
      <c r="FR37" s="157"/>
      <c r="FS37" s="157"/>
      <c r="FT37" s="157"/>
      <c r="FU37" s="157"/>
      <c r="FV37" s="157"/>
      <c r="FW37" s="157"/>
      <c r="FX37" s="157"/>
      <c r="FY37" s="157"/>
      <c r="FZ37" s="157"/>
      <c r="GA37" s="157"/>
      <c r="GB37" s="157"/>
      <c r="GC37" s="157"/>
      <c r="GD37" s="157"/>
      <c r="GE37" s="157"/>
      <c r="GF37" s="157"/>
      <c r="GG37" s="157"/>
      <c r="GH37" s="157"/>
      <c r="GI37" s="157"/>
      <c r="GJ37" s="157"/>
      <c r="GK37" s="157"/>
      <c r="GL37" s="157"/>
      <c r="GM37" s="157"/>
      <c r="GN37" s="157"/>
      <c r="GO37" s="157"/>
      <c r="GP37" s="157"/>
      <c r="GQ37" s="157"/>
      <c r="GR37" s="157"/>
      <c r="GS37" s="157"/>
      <c r="GT37" s="157"/>
      <c r="GU37" s="157"/>
      <c r="GV37" s="157"/>
      <c r="GW37" s="157"/>
      <c r="GX37" s="157"/>
      <c r="GY37" s="157"/>
      <c r="GZ37" s="157"/>
      <c r="HA37" s="157"/>
      <c r="HB37" s="157"/>
      <c r="HC37" s="157"/>
      <c r="HD37" s="157"/>
      <c r="HE37" s="157"/>
      <c r="HF37" s="157"/>
      <c r="HG37" s="157"/>
      <c r="HH37" s="157"/>
      <c r="HI37" s="157"/>
      <c r="HJ37" s="157"/>
      <c r="HK37" s="157"/>
      <c r="HL37" s="157"/>
      <c r="HM37" s="157"/>
      <c r="HN37" s="157"/>
      <c r="HO37" s="157"/>
      <c r="HP37" s="157"/>
      <c r="HQ37" s="157"/>
      <c r="HR37" s="157"/>
      <c r="HS37" s="157"/>
      <c r="HT37" s="157"/>
      <c r="HU37" s="157"/>
      <c r="HV37" s="157"/>
      <c r="HW37" s="157"/>
      <c r="HX37" s="157"/>
      <c r="HY37" s="157"/>
      <c r="HZ37" s="157"/>
      <c r="IA37" s="157"/>
      <c r="IB37" s="157"/>
      <c r="IC37" s="157"/>
      <c r="ID37" s="157"/>
      <c r="IE37" s="157"/>
      <c r="IF37" s="157"/>
      <c r="IG37" s="157"/>
      <c r="IH37" s="157"/>
      <c r="II37" s="157"/>
      <c r="IJ37" s="157"/>
      <c r="IK37" s="157"/>
      <c r="IL37" s="157"/>
      <c r="IM37" s="157"/>
      <c r="IN37" s="157"/>
      <c r="IO37" s="157"/>
      <c r="IP37" s="157"/>
      <c r="IQ37" s="157"/>
      <c r="IR37" s="157"/>
      <c r="IS37" s="157"/>
      <c r="IT37" s="157"/>
      <c r="IU37" s="157"/>
      <c r="IV37" s="157"/>
    </row>
    <row r="38" customHeight="1" spans="1:256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/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/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/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  <c r="GD38" s="157"/>
      <c r="GE38" s="157"/>
      <c r="GF38" s="157"/>
      <c r="GG38" s="157"/>
      <c r="GH38" s="157"/>
      <c r="GI38" s="157"/>
      <c r="GJ38" s="157"/>
      <c r="GK38" s="157"/>
      <c r="GL38" s="157"/>
      <c r="GM38" s="157"/>
      <c r="GN38" s="157"/>
      <c r="GO38" s="157"/>
      <c r="GP38" s="157"/>
      <c r="GQ38" s="157"/>
      <c r="GR38" s="157"/>
      <c r="GS38" s="157"/>
      <c r="GT38" s="157"/>
      <c r="GU38" s="157"/>
      <c r="GV38" s="157"/>
      <c r="GW38" s="157"/>
      <c r="GX38" s="157"/>
      <c r="GY38" s="157"/>
      <c r="GZ38" s="157"/>
      <c r="HA38" s="157"/>
      <c r="HB38" s="157"/>
      <c r="HC38" s="157"/>
      <c r="HD38" s="157"/>
      <c r="HE38" s="157"/>
      <c r="HF38" s="157"/>
      <c r="HG38" s="157"/>
      <c r="HH38" s="157"/>
      <c r="HI38" s="157"/>
      <c r="HJ38" s="157"/>
      <c r="HK38" s="157"/>
      <c r="HL38" s="157"/>
      <c r="HM38" s="157"/>
      <c r="HN38" s="157"/>
      <c r="HO38" s="157"/>
      <c r="HP38" s="157"/>
      <c r="HQ38" s="157"/>
      <c r="HR38" s="157"/>
      <c r="HS38" s="157"/>
      <c r="HT38" s="157"/>
      <c r="HU38" s="157"/>
      <c r="HV38" s="157"/>
      <c r="HW38" s="157"/>
      <c r="HX38" s="157"/>
      <c r="HY38" s="157"/>
      <c r="HZ38" s="157"/>
      <c r="IA38" s="157"/>
      <c r="IB38" s="157"/>
      <c r="IC38" s="157"/>
      <c r="ID38" s="157"/>
      <c r="IE38" s="157"/>
      <c r="IF38" s="157"/>
      <c r="IG38" s="157"/>
      <c r="IH38" s="157"/>
      <c r="II38" s="157"/>
      <c r="IJ38" s="157"/>
      <c r="IK38" s="157"/>
      <c r="IL38" s="157"/>
      <c r="IM38" s="157"/>
      <c r="IN38" s="157"/>
      <c r="IO38" s="157"/>
      <c r="IP38" s="157"/>
      <c r="IQ38" s="157"/>
      <c r="IR38" s="157"/>
      <c r="IS38" s="157"/>
      <c r="IT38" s="157"/>
      <c r="IU38" s="157"/>
      <c r="IV38" s="157"/>
    </row>
    <row r="39" customHeight="1" spans="1:256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  <c r="IM39" s="157"/>
      <c r="IN39" s="157"/>
      <c r="IO39" s="157"/>
      <c r="IP39" s="157"/>
      <c r="IQ39" s="157"/>
      <c r="IR39" s="157"/>
      <c r="IS39" s="157"/>
      <c r="IT39" s="157"/>
      <c r="IU39" s="157"/>
      <c r="IV39" s="157"/>
    </row>
    <row r="40" customHeight="1" spans="1:256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  <c r="FL40" s="157"/>
      <c r="FM40" s="157"/>
      <c r="FN40" s="157"/>
      <c r="FO40" s="157"/>
      <c r="FP40" s="157"/>
      <c r="FQ40" s="157"/>
      <c r="FR40" s="157"/>
      <c r="FS40" s="157"/>
      <c r="FT40" s="157"/>
      <c r="FU40" s="157"/>
      <c r="FV40" s="157"/>
      <c r="FW40" s="157"/>
      <c r="FX40" s="157"/>
      <c r="FY40" s="157"/>
      <c r="FZ40" s="157"/>
      <c r="GA40" s="157"/>
      <c r="GB40" s="157"/>
      <c r="GC40" s="157"/>
      <c r="GD40" s="157"/>
      <c r="GE40" s="157"/>
      <c r="GF40" s="157"/>
      <c r="GG40" s="157"/>
      <c r="GH40" s="157"/>
      <c r="GI40" s="157"/>
      <c r="GJ40" s="157"/>
      <c r="GK40" s="157"/>
      <c r="GL40" s="157"/>
      <c r="GM40" s="157"/>
      <c r="GN40" s="157"/>
      <c r="GO40" s="157"/>
      <c r="GP40" s="157"/>
      <c r="GQ40" s="157"/>
      <c r="GR40" s="157"/>
      <c r="GS40" s="157"/>
      <c r="GT40" s="157"/>
      <c r="GU40" s="157"/>
      <c r="GV40" s="157"/>
      <c r="GW40" s="157"/>
      <c r="GX40" s="157"/>
      <c r="GY40" s="157"/>
      <c r="GZ40" s="157"/>
      <c r="HA40" s="157"/>
      <c r="HB40" s="157"/>
      <c r="HC40" s="157"/>
      <c r="HD40" s="157"/>
      <c r="HE40" s="157"/>
      <c r="HF40" s="157"/>
      <c r="HG40" s="157"/>
      <c r="HH40" s="157"/>
      <c r="HI40" s="157"/>
      <c r="HJ40" s="157"/>
      <c r="HK40" s="157"/>
      <c r="HL40" s="157"/>
      <c r="HM40" s="157"/>
      <c r="HN40" s="157"/>
      <c r="HO40" s="157"/>
      <c r="HP40" s="157"/>
      <c r="HQ40" s="157"/>
      <c r="HR40" s="157"/>
      <c r="HS40" s="157"/>
      <c r="HT40" s="157"/>
      <c r="HU40" s="157"/>
      <c r="HV40" s="157"/>
      <c r="HW40" s="157"/>
      <c r="HX40" s="157"/>
      <c r="HY40" s="157"/>
      <c r="HZ40" s="157"/>
      <c r="IA40" s="157"/>
      <c r="IB40" s="157"/>
      <c r="IC40" s="157"/>
      <c r="ID40" s="157"/>
      <c r="IE40" s="157"/>
      <c r="IF40" s="157"/>
      <c r="IG40" s="157"/>
      <c r="IH40" s="157"/>
      <c r="II40" s="157"/>
      <c r="IJ40" s="157"/>
      <c r="IK40" s="157"/>
      <c r="IL40" s="157"/>
      <c r="IM40" s="157"/>
      <c r="IN40" s="157"/>
      <c r="IO40" s="157"/>
      <c r="IP40" s="157"/>
      <c r="IQ40" s="157"/>
      <c r="IR40" s="157"/>
      <c r="IS40" s="157"/>
      <c r="IT40" s="157"/>
      <c r="IU40" s="157"/>
      <c r="IV40" s="157"/>
    </row>
    <row r="41" customHeight="1" spans="1:256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  <c r="FL41" s="157"/>
      <c r="FM41" s="157"/>
      <c r="FN41" s="157"/>
      <c r="FO41" s="157"/>
      <c r="FP41" s="157"/>
      <c r="FQ41" s="157"/>
      <c r="FR41" s="157"/>
      <c r="FS41" s="157"/>
      <c r="FT41" s="157"/>
      <c r="FU41" s="157"/>
      <c r="FV41" s="157"/>
      <c r="FW41" s="157"/>
      <c r="FX41" s="157"/>
      <c r="FY41" s="157"/>
      <c r="FZ41" s="157"/>
      <c r="GA41" s="157"/>
      <c r="GB41" s="157"/>
      <c r="GC41" s="157"/>
      <c r="GD41" s="157"/>
      <c r="GE41" s="157"/>
      <c r="GF41" s="157"/>
      <c r="GG41" s="157"/>
      <c r="GH41" s="157"/>
      <c r="GI41" s="157"/>
      <c r="GJ41" s="157"/>
      <c r="GK41" s="157"/>
      <c r="GL41" s="157"/>
      <c r="GM41" s="157"/>
      <c r="GN41" s="157"/>
      <c r="GO41" s="157"/>
      <c r="GP41" s="157"/>
      <c r="GQ41" s="157"/>
      <c r="GR41" s="157"/>
      <c r="GS41" s="157"/>
      <c r="GT41" s="157"/>
      <c r="GU41" s="157"/>
      <c r="GV41" s="157"/>
      <c r="GW41" s="157"/>
      <c r="GX41" s="157"/>
      <c r="GY41" s="157"/>
      <c r="GZ41" s="157"/>
      <c r="HA41" s="157"/>
      <c r="HB41" s="157"/>
      <c r="HC41" s="157"/>
      <c r="HD41" s="157"/>
      <c r="HE41" s="157"/>
      <c r="HF41" s="157"/>
      <c r="HG41" s="157"/>
      <c r="HH41" s="157"/>
      <c r="HI41" s="157"/>
      <c r="HJ41" s="157"/>
      <c r="HK41" s="157"/>
      <c r="HL41" s="157"/>
      <c r="HM41" s="157"/>
      <c r="HN41" s="157"/>
      <c r="HO41" s="157"/>
      <c r="HP41" s="157"/>
      <c r="HQ41" s="157"/>
      <c r="HR41" s="157"/>
      <c r="HS41" s="157"/>
      <c r="HT41" s="157"/>
      <c r="HU41" s="157"/>
      <c r="HV41" s="157"/>
      <c r="HW41" s="157"/>
      <c r="HX41" s="157"/>
      <c r="HY41" s="157"/>
      <c r="HZ41" s="157"/>
      <c r="IA41" s="157"/>
      <c r="IB41" s="157"/>
      <c r="IC41" s="157"/>
      <c r="ID41" s="157"/>
      <c r="IE41" s="157"/>
      <c r="IF41" s="157"/>
      <c r="IG41" s="157"/>
      <c r="IH41" s="157"/>
      <c r="II41" s="157"/>
      <c r="IJ41" s="157"/>
      <c r="IK41" s="157"/>
      <c r="IL41" s="157"/>
      <c r="IM41" s="157"/>
      <c r="IN41" s="157"/>
      <c r="IO41" s="157"/>
      <c r="IP41" s="157"/>
      <c r="IQ41" s="157"/>
      <c r="IR41" s="157"/>
      <c r="IS41" s="157"/>
      <c r="IT41" s="157"/>
      <c r="IU41" s="157"/>
      <c r="IV41" s="157"/>
    </row>
    <row r="42" customHeight="1" spans="1:256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  <c r="FL42" s="157"/>
      <c r="FM42" s="157"/>
      <c r="FN42" s="157"/>
      <c r="FO42" s="157"/>
      <c r="FP42" s="157"/>
      <c r="FQ42" s="157"/>
      <c r="FR42" s="157"/>
      <c r="FS42" s="157"/>
      <c r="FT42" s="157"/>
      <c r="FU42" s="157"/>
      <c r="FV42" s="157"/>
      <c r="FW42" s="157"/>
      <c r="FX42" s="157"/>
      <c r="FY42" s="157"/>
      <c r="FZ42" s="157"/>
      <c r="GA42" s="157"/>
      <c r="GB42" s="157"/>
      <c r="GC42" s="157"/>
      <c r="GD42" s="157"/>
      <c r="GE42" s="157"/>
      <c r="GF42" s="157"/>
      <c r="GG42" s="157"/>
      <c r="GH42" s="157"/>
      <c r="GI42" s="157"/>
      <c r="GJ42" s="157"/>
      <c r="GK42" s="157"/>
      <c r="GL42" s="157"/>
      <c r="GM42" s="157"/>
      <c r="GN42" s="157"/>
      <c r="GO42" s="157"/>
      <c r="GP42" s="157"/>
      <c r="GQ42" s="157"/>
      <c r="GR42" s="157"/>
      <c r="GS42" s="157"/>
      <c r="GT42" s="157"/>
      <c r="GU42" s="157"/>
      <c r="GV42" s="157"/>
      <c r="GW42" s="157"/>
      <c r="GX42" s="157"/>
      <c r="GY42" s="157"/>
      <c r="GZ42" s="157"/>
      <c r="HA42" s="157"/>
      <c r="HB42" s="157"/>
      <c r="HC42" s="157"/>
      <c r="HD42" s="157"/>
      <c r="HE42" s="157"/>
      <c r="HF42" s="157"/>
      <c r="HG42" s="157"/>
      <c r="HH42" s="157"/>
      <c r="HI42" s="157"/>
      <c r="HJ42" s="157"/>
      <c r="HK42" s="157"/>
      <c r="HL42" s="157"/>
      <c r="HM42" s="157"/>
      <c r="HN42" s="157"/>
      <c r="HO42" s="157"/>
      <c r="HP42" s="157"/>
      <c r="HQ42" s="157"/>
      <c r="HR42" s="157"/>
      <c r="HS42" s="157"/>
      <c r="HT42" s="157"/>
      <c r="HU42" s="157"/>
      <c r="HV42" s="157"/>
      <c r="HW42" s="157"/>
      <c r="HX42" s="157"/>
      <c r="HY42" s="157"/>
      <c r="HZ42" s="157"/>
      <c r="IA42" s="157"/>
      <c r="IB42" s="157"/>
      <c r="IC42" s="157"/>
      <c r="ID42" s="157"/>
      <c r="IE42" s="157"/>
      <c r="IF42" s="157"/>
      <c r="IG42" s="157"/>
      <c r="IH42" s="157"/>
      <c r="II42" s="157"/>
      <c r="IJ42" s="157"/>
      <c r="IK42" s="157"/>
      <c r="IL42" s="157"/>
      <c r="IM42" s="157"/>
      <c r="IN42" s="157"/>
      <c r="IO42" s="157"/>
      <c r="IP42" s="157"/>
      <c r="IQ42" s="157"/>
      <c r="IR42" s="157"/>
      <c r="IS42" s="157"/>
      <c r="IT42" s="157"/>
      <c r="IU42" s="157"/>
      <c r="IV42" s="157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58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showGridLines="0" workbookViewId="0">
      <selection activeCell="F5" sqref="F5:F6"/>
    </sheetView>
  </sheetViews>
  <sheetFormatPr defaultColWidth="9.16666666666667" defaultRowHeight="11.25"/>
  <cols>
    <col min="1" max="1" width="13.5" style="28" customWidth="1"/>
    <col min="2" max="2" width="27.6666666666667" style="28" customWidth="1"/>
    <col min="3" max="5" width="18.1666666666667" style="28" customWidth="1"/>
    <col min="6" max="6" width="12.3333333333333" style="28" customWidth="1"/>
    <col min="7" max="7" width="11.8333333333333" style="28" customWidth="1"/>
    <col min="8" max="8" width="12.6666666666667" style="28" customWidth="1"/>
    <col min="9" max="9" width="13.6666666666667" style="28" customWidth="1"/>
    <col min="10" max="10" width="12.6666666666667" style="28" customWidth="1"/>
    <col min="11" max="11" width="12.8333333333333" style="28" customWidth="1"/>
    <col min="12" max="12" width="11.6666666666667" style="28" customWidth="1"/>
    <col min="13" max="13" width="12.8333333333333" style="28" customWidth="1"/>
    <col min="14" max="14" width="11.5" style="28" customWidth="1"/>
    <col min="15" max="16" width="6.66666666666667" style="28" customWidth="1"/>
    <col min="17" max="16384" width="9.16666666666667" style="28"/>
  </cols>
  <sheetData>
    <row r="1" ht="23.1" customHeight="1" spans="1:16">
      <c r="A1" s="78"/>
      <c r="B1" s="5"/>
      <c r="C1" s="5"/>
      <c r="D1" s="5"/>
      <c r="E1" s="5"/>
      <c r="F1" s="5"/>
      <c r="G1" s="5"/>
      <c r="H1" s="49"/>
      <c r="I1" s="49"/>
      <c r="J1" s="49"/>
      <c r="K1" s="5"/>
      <c r="L1" s="78"/>
      <c r="M1" s="78"/>
      <c r="N1" s="5" t="s">
        <v>95</v>
      </c>
      <c r="O1" s="78"/>
      <c r="P1" s="78"/>
    </row>
    <row r="2" ht="23.1" customHeight="1" spans="1:16">
      <c r="A2" s="30" t="s">
        <v>96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8"/>
      <c r="P2" s="78"/>
    </row>
    <row r="3" ht="23.1" customHeight="1" spans="1:16">
      <c r="A3" s="78"/>
      <c r="B3" s="146"/>
      <c r="C3" s="146"/>
      <c r="D3" s="64"/>
      <c r="E3" s="64"/>
      <c r="F3" s="64"/>
      <c r="G3" s="64"/>
      <c r="H3" s="49"/>
      <c r="I3" s="49"/>
      <c r="J3" s="49"/>
      <c r="K3" s="146"/>
      <c r="L3" s="78"/>
      <c r="M3" s="153" t="s">
        <v>97</v>
      </c>
      <c r="N3" s="153"/>
      <c r="O3" s="78"/>
      <c r="P3" s="78"/>
    </row>
    <row r="4" ht="23.1" customHeight="1" spans="1:16">
      <c r="A4" s="71" t="s">
        <v>98</v>
      </c>
      <c r="B4" s="71" t="s">
        <v>99</v>
      </c>
      <c r="C4" s="151" t="s">
        <v>100</v>
      </c>
      <c r="D4" s="68" t="s">
        <v>101</v>
      </c>
      <c r="E4" s="68"/>
      <c r="F4" s="68"/>
      <c r="G4" s="147" t="s">
        <v>102</v>
      </c>
      <c r="H4" s="68" t="s">
        <v>103</v>
      </c>
      <c r="I4" s="68" t="s">
        <v>104</v>
      </c>
      <c r="J4" s="68"/>
      <c r="K4" s="71" t="s">
        <v>105</v>
      </c>
      <c r="L4" s="71" t="s">
        <v>106</v>
      </c>
      <c r="M4" s="154" t="s">
        <v>107</v>
      </c>
      <c r="N4" s="148" t="s">
        <v>108</v>
      </c>
      <c r="O4" s="78"/>
      <c r="P4" s="78"/>
    </row>
    <row r="5" ht="46.5" customHeight="1" spans="1:16">
      <c r="A5" s="71"/>
      <c r="B5" s="71"/>
      <c r="C5" s="71"/>
      <c r="D5" s="57" t="s">
        <v>109</v>
      </c>
      <c r="E5" s="152" t="s">
        <v>110</v>
      </c>
      <c r="F5" s="114" t="s">
        <v>111</v>
      </c>
      <c r="G5" s="68"/>
      <c r="H5" s="68"/>
      <c r="I5" s="68"/>
      <c r="J5" s="68"/>
      <c r="K5" s="71"/>
      <c r="L5" s="71"/>
      <c r="M5" s="71"/>
      <c r="N5" s="68"/>
      <c r="O5" s="78"/>
      <c r="P5" s="78"/>
    </row>
    <row r="6" ht="46.5" customHeight="1" spans="1:16">
      <c r="A6" s="71"/>
      <c r="B6" s="71"/>
      <c r="C6" s="71"/>
      <c r="D6" s="58"/>
      <c r="E6" s="151"/>
      <c r="F6" s="33"/>
      <c r="G6" s="68"/>
      <c r="H6" s="68"/>
      <c r="I6" s="68" t="s">
        <v>112</v>
      </c>
      <c r="J6" s="68" t="s">
        <v>113</v>
      </c>
      <c r="K6" s="71"/>
      <c r="L6" s="71"/>
      <c r="M6" s="71"/>
      <c r="N6" s="68"/>
      <c r="O6" s="78"/>
      <c r="P6" s="78"/>
    </row>
    <row r="7" ht="46.5" customHeight="1" spans="1:16">
      <c r="A7" s="71"/>
      <c r="B7" s="71" t="s">
        <v>114</v>
      </c>
      <c r="C7" s="73">
        <f>SUM(C8:C9)</f>
        <v>1878.29</v>
      </c>
      <c r="D7" s="73">
        <f>SUM(D8:D9)</f>
        <v>1851.29</v>
      </c>
      <c r="E7" s="73">
        <f>SUM(E8:E9)</f>
        <v>1851.29</v>
      </c>
      <c r="F7" s="73"/>
      <c r="G7" s="73"/>
      <c r="H7" s="73"/>
      <c r="I7" s="73"/>
      <c r="J7" s="73"/>
      <c r="K7" s="73"/>
      <c r="L7" s="73"/>
      <c r="M7" s="73"/>
      <c r="N7" s="73">
        <f>SUM(N8:N9)</f>
        <v>27</v>
      </c>
      <c r="O7" s="78"/>
      <c r="P7" s="78"/>
    </row>
    <row r="8" s="150" customFormat="1" ht="29.25" customHeight="1" spans="1:18">
      <c r="A8" s="72" t="s">
        <v>115</v>
      </c>
      <c r="B8" s="72" t="s">
        <v>116</v>
      </c>
      <c r="C8" s="73">
        <v>1511.89</v>
      </c>
      <c r="D8" s="73">
        <v>1499.89</v>
      </c>
      <c r="E8" s="73">
        <v>1499.89</v>
      </c>
      <c r="F8" s="73"/>
      <c r="G8" s="73"/>
      <c r="H8" s="73"/>
      <c r="I8" s="155"/>
      <c r="J8" s="155"/>
      <c r="K8" s="73"/>
      <c r="L8" s="73"/>
      <c r="M8" s="73"/>
      <c r="N8" s="73">
        <v>12</v>
      </c>
      <c r="O8" s="28"/>
      <c r="P8" s="28"/>
      <c r="Q8" s="28"/>
      <c r="R8" s="28"/>
    </row>
    <row r="9" ht="29.25" customHeight="1" spans="1:16">
      <c r="A9" s="72" t="s">
        <v>117</v>
      </c>
      <c r="B9" s="72" t="s">
        <v>118</v>
      </c>
      <c r="C9" s="73">
        <v>366.4</v>
      </c>
      <c r="D9" s="73">
        <v>351.4</v>
      </c>
      <c r="E9" s="73">
        <v>351.4</v>
      </c>
      <c r="F9" s="73"/>
      <c r="G9" s="73"/>
      <c r="H9" s="73"/>
      <c r="I9" s="155"/>
      <c r="J9" s="155"/>
      <c r="K9" s="73"/>
      <c r="L9" s="73"/>
      <c r="M9" s="73"/>
      <c r="N9" s="73">
        <v>15</v>
      </c>
      <c r="O9" s="78"/>
      <c r="P9" s="78"/>
    </row>
    <row r="10" ht="29.25" customHeight="1" spans="1:16">
      <c r="A10" s="72"/>
      <c r="B10" s="72"/>
      <c r="C10" s="73"/>
      <c r="D10" s="73"/>
      <c r="E10" s="73"/>
      <c r="F10" s="73"/>
      <c r="G10" s="73"/>
      <c r="H10" s="73"/>
      <c r="I10" s="155"/>
      <c r="J10" s="155"/>
      <c r="K10" s="73"/>
      <c r="L10" s="73"/>
      <c r="M10" s="73"/>
      <c r="N10" s="73"/>
      <c r="O10" s="78"/>
      <c r="P10" s="78"/>
    </row>
    <row r="11" ht="32.25" customHeight="1" spans="1:16">
      <c r="A11" s="74"/>
      <c r="B11" s="75"/>
      <c r="C11" s="75"/>
      <c r="D11" s="74"/>
      <c r="E11" s="74"/>
      <c r="F11" s="74"/>
      <c r="G11" s="74"/>
      <c r="H11" s="60"/>
      <c r="I11" s="60"/>
      <c r="J11" s="60"/>
      <c r="K11" s="74"/>
      <c r="L11" s="74"/>
      <c r="M11" s="74"/>
      <c r="N11" s="74"/>
      <c r="O11" s="78"/>
      <c r="P11" s="78"/>
    </row>
    <row r="12" ht="32.25" customHeight="1" spans="1:16">
      <c r="A12" s="74"/>
      <c r="B12" s="75"/>
      <c r="C12" s="75"/>
      <c r="D12" s="74"/>
      <c r="E12" s="74"/>
      <c r="F12" s="74"/>
      <c r="G12" s="74"/>
      <c r="H12" s="60"/>
      <c r="I12" s="60"/>
      <c r="J12" s="60"/>
      <c r="K12" s="74"/>
      <c r="L12" s="74"/>
      <c r="M12" s="74"/>
      <c r="N12" s="74"/>
      <c r="O12" s="78"/>
      <c r="P12" s="78"/>
    </row>
    <row r="13" ht="32.25" customHeight="1" spans="1:16">
      <c r="A13" s="74"/>
      <c r="B13" s="74"/>
      <c r="C13" s="74"/>
      <c r="D13" s="74"/>
      <c r="E13" s="74"/>
      <c r="F13" s="74"/>
      <c r="G13" s="74"/>
      <c r="H13" s="60"/>
      <c r="I13" s="60"/>
      <c r="J13" s="60"/>
      <c r="K13" s="74"/>
      <c r="L13" s="74"/>
      <c r="M13" s="74"/>
      <c r="N13" s="74"/>
      <c r="O13" s="78"/>
      <c r="P13" s="78"/>
    </row>
    <row r="14" ht="32.25" customHeight="1" spans="1:16">
      <c r="A14" s="74"/>
      <c r="B14" s="74"/>
      <c r="C14" s="74"/>
      <c r="D14" s="74"/>
      <c r="E14" s="74"/>
      <c r="F14" s="74"/>
      <c r="G14" s="74"/>
      <c r="H14" s="60"/>
      <c r="I14" s="60"/>
      <c r="J14" s="60"/>
      <c r="K14" s="74"/>
      <c r="L14" s="74"/>
      <c r="M14" s="74"/>
      <c r="N14" s="74"/>
      <c r="O14" s="78"/>
      <c r="P14" s="7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89583333333333" right="0.389583333333333" top="0.589583333333333" bottom="0.589583333333333" header="0.389583333333333" footer="0.389583333333333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showGridLines="0" zoomScale="130" zoomScaleNormal="130" topLeftCell="A4" workbookViewId="0">
      <selection activeCell="E12" sqref="E12"/>
    </sheetView>
  </sheetViews>
  <sheetFormatPr defaultColWidth="9.16666666666667" defaultRowHeight="11.25"/>
  <cols>
    <col min="1" max="1" width="14.1666666666667" style="28" customWidth="1"/>
    <col min="2" max="2" width="14.8333333333333" style="28" customWidth="1"/>
    <col min="3" max="3" width="38.3333333333333" style="28" customWidth="1"/>
    <col min="4" max="4" width="16.3333333333333" style="28" customWidth="1"/>
    <col min="5" max="6" width="18.1666666666667" style="28" customWidth="1"/>
    <col min="7" max="7" width="11.3333333333333" style="28" customWidth="1"/>
    <col min="8" max="8" width="12" style="28" customWidth="1"/>
    <col min="9" max="9" width="10.6666666666667" style="28" customWidth="1"/>
    <col min="10" max="12" width="10.3333333333333" style="28" customWidth="1"/>
    <col min="13" max="13" width="8.66666666666667" style="28" customWidth="1"/>
    <col min="14" max="14" width="9" style="28" customWidth="1"/>
    <col min="15" max="15" width="11.5" style="28" customWidth="1"/>
    <col min="16" max="17" width="6.66666666666667" style="28" customWidth="1"/>
    <col min="18" max="16384" width="9.16666666666667" style="28"/>
  </cols>
  <sheetData>
    <row r="1" ht="23.1" customHeight="1" spans="1:17">
      <c r="A1" s="78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78"/>
      <c r="N1" s="78"/>
      <c r="O1" s="5" t="s">
        <v>119</v>
      </c>
      <c r="P1" s="78"/>
      <c r="Q1" s="78"/>
    </row>
    <row r="2" ht="23.1" customHeight="1" spans="1:17">
      <c r="A2" s="144" t="s">
        <v>120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29"/>
      <c r="Q2" s="78"/>
    </row>
    <row r="3" ht="23.1" customHeight="1" spans="1:17">
      <c r="A3" s="145"/>
      <c r="B3" s="146"/>
      <c r="C3" s="64"/>
      <c r="D3" s="146"/>
      <c r="E3" s="64"/>
      <c r="F3" s="64"/>
      <c r="G3" s="64"/>
      <c r="H3" s="64"/>
      <c r="I3" s="146"/>
      <c r="J3" s="146"/>
      <c r="K3" s="64"/>
      <c r="L3" s="64"/>
      <c r="M3" s="78"/>
      <c r="N3" s="55" t="s">
        <v>97</v>
      </c>
      <c r="O3" s="55"/>
      <c r="P3" s="64"/>
      <c r="Q3" s="78"/>
    </row>
    <row r="4" ht="24.75" customHeight="1" spans="1:17">
      <c r="A4" s="36" t="s">
        <v>121</v>
      </c>
      <c r="B4" s="35" t="s">
        <v>98</v>
      </c>
      <c r="C4" s="34" t="s">
        <v>122</v>
      </c>
      <c r="D4" s="35" t="s">
        <v>123</v>
      </c>
      <c r="E4" s="68" t="s">
        <v>101</v>
      </c>
      <c r="F4" s="68"/>
      <c r="G4" s="68"/>
      <c r="H4" s="147" t="s">
        <v>102</v>
      </c>
      <c r="I4" s="71" t="s">
        <v>103</v>
      </c>
      <c r="J4" s="71" t="s">
        <v>104</v>
      </c>
      <c r="K4" s="71"/>
      <c r="L4" s="71" t="s">
        <v>105</v>
      </c>
      <c r="M4" s="36" t="s">
        <v>106</v>
      </c>
      <c r="N4" s="38" t="s">
        <v>107</v>
      </c>
      <c r="O4" s="38" t="s">
        <v>108</v>
      </c>
      <c r="P4" s="78"/>
      <c r="Q4" s="78"/>
    </row>
    <row r="5" ht="24.75" customHeight="1" spans="1:17">
      <c r="A5" s="36"/>
      <c r="B5" s="35"/>
      <c r="C5" s="34"/>
      <c r="D5" s="37"/>
      <c r="E5" s="57" t="s">
        <v>124</v>
      </c>
      <c r="F5" s="104" t="s">
        <v>110</v>
      </c>
      <c r="G5" s="148" t="s">
        <v>111</v>
      </c>
      <c r="H5" s="68"/>
      <c r="I5" s="71"/>
      <c r="J5" s="71"/>
      <c r="K5" s="71"/>
      <c r="L5" s="71"/>
      <c r="M5" s="36"/>
      <c r="N5" s="36"/>
      <c r="O5" s="36"/>
      <c r="P5" s="78"/>
      <c r="Q5" s="78"/>
    </row>
    <row r="6" ht="39" customHeight="1" spans="1:17">
      <c r="A6" s="36"/>
      <c r="B6" s="35"/>
      <c r="C6" s="34"/>
      <c r="D6" s="37"/>
      <c r="E6" s="58"/>
      <c r="F6" s="149"/>
      <c r="G6" s="68"/>
      <c r="H6" s="68"/>
      <c r="I6" s="71"/>
      <c r="J6" s="71" t="s">
        <v>112</v>
      </c>
      <c r="K6" s="71" t="s">
        <v>113</v>
      </c>
      <c r="L6" s="71"/>
      <c r="M6" s="36"/>
      <c r="N6" s="36"/>
      <c r="O6" s="36"/>
      <c r="P6" s="78"/>
      <c r="Q6" s="78"/>
    </row>
    <row r="7" s="143" customFormat="1" ht="24.95" customHeight="1" spans="1:15">
      <c r="A7" s="71"/>
      <c r="B7" s="72"/>
      <c r="C7" s="71" t="s">
        <v>114</v>
      </c>
      <c r="D7" s="73">
        <f>SUM(D8:D15)</f>
        <v>1878.29</v>
      </c>
      <c r="E7" s="73">
        <f>SUM(F7:G7)</f>
        <v>1851.29</v>
      </c>
      <c r="F7" s="73">
        <f>SUM(F8:F15)</f>
        <v>1851.29</v>
      </c>
      <c r="G7" s="73"/>
      <c r="H7" s="73"/>
      <c r="I7" s="73"/>
      <c r="J7" s="73"/>
      <c r="K7" s="73"/>
      <c r="L7" s="73"/>
      <c r="M7" s="73"/>
      <c r="N7" s="73"/>
      <c r="O7" s="73">
        <v>27</v>
      </c>
    </row>
    <row r="8" ht="24.95" customHeight="1" spans="1:17">
      <c r="A8" s="71">
        <v>2010601</v>
      </c>
      <c r="B8" s="72" t="s">
        <v>115</v>
      </c>
      <c r="C8" s="72" t="s">
        <v>125</v>
      </c>
      <c r="D8" s="73">
        <f>SUM(F8:O8)</f>
        <v>1043.89</v>
      </c>
      <c r="E8" s="73">
        <f t="shared" ref="E8:E15" si="0">SUM(F8:G8)</f>
        <v>1031.89</v>
      </c>
      <c r="F8" s="73">
        <v>1031.89</v>
      </c>
      <c r="G8" s="73"/>
      <c r="H8" s="73"/>
      <c r="I8" s="73"/>
      <c r="J8" s="73"/>
      <c r="K8" s="73"/>
      <c r="L8" s="73"/>
      <c r="M8" s="73"/>
      <c r="N8" s="73"/>
      <c r="O8" s="73">
        <v>12</v>
      </c>
      <c r="P8" s="78"/>
      <c r="Q8" s="78"/>
    </row>
    <row r="9" ht="24.95" customHeight="1" spans="1:17">
      <c r="A9" s="71">
        <v>2010601</v>
      </c>
      <c r="B9" s="72" t="s">
        <v>117</v>
      </c>
      <c r="C9" s="72" t="s">
        <v>125</v>
      </c>
      <c r="D9" s="73">
        <f>SUM(F9:O9)</f>
        <v>366.4</v>
      </c>
      <c r="E9" s="73">
        <f t="shared" si="0"/>
        <v>351.4</v>
      </c>
      <c r="F9" s="73">
        <v>351.4</v>
      </c>
      <c r="G9" s="73"/>
      <c r="H9" s="73"/>
      <c r="I9" s="73"/>
      <c r="J9" s="73"/>
      <c r="K9" s="73"/>
      <c r="L9" s="73"/>
      <c r="M9" s="73"/>
      <c r="N9" s="73"/>
      <c r="O9" s="73">
        <v>15</v>
      </c>
      <c r="P9" s="78"/>
      <c r="Q9" s="78"/>
    </row>
    <row r="10" ht="24.95" customHeight="1" spans="1:17">
      <c r="A10" s="71">
        <v>2010602</v>
      </c>
      <c r="B10" s="72" t="s">
        <v>115</v>
      </c>
      <c r="C10" s="72" t="s">
        <v>126</v>
      </c>
      <c r="D10" s="73">
        <v>76</v>
      </c>
      <c r="E10" s="73">
        <f t="shared" si="0"/>
        <v>76</v>
      </c>
      <c r="F10" s="73">
        <v>76</v>
      </c>
      <c r="G10" s="73"/>
      <c r="H10" s="73"/>
      <c r="I10" s="73"/>
      <c r="J10" s="73"/>
      <c r="K10" s="73"/>
      <c r="L10" s="73"/>
      <c r="M10" s="73"/>
      <c r="N10" s="73"/>
      <c r="O10" s="73"/>
      <c r="P10" s="78"/>
      <c r="Q10" s="78"/>
    </row>
    <row r="11" ht="24.95" customHeight="1" spans="1:17">
      <c r="A11" s="71">
        <v>2010604</v>
      </c>
      <c r="B11" s="72" t="s">
        <v>115</v>
      </c>
      <c r="C11" s="72" t="s">
        <v>127</v>
      </c>
      <c r="D11" s="73">
        <v>5</v>
      </c>
      <c r="E11" s="73">
        <f t="shared" si="0"/>
        <v>5</v>
      </c>
      <c r="F11" s="73">
        <v>5</v>
      </c>
      <c r="G11" s="73"/>
      <c r="H11" s="73"/>
      <c r="I11" s="73"/>
      <c r="J11" s="73"/>
      <c r="K11" s="73"/>
      <c r="L11" s="73"/>
      <c r="M11" s="73"/>
      <c r="N11" s="73"/>
      <c r="O11" s="73"/>
      <c r="P11" s="78"/>
      <c r="Q11" s="78"/>
    </row>
    <row r="12" ht="24.95" customHeight="1" spans="1:17">
      <c r="A12" s="71">
        <v>2010605</v>
      </c>
      <c r="B12" s="72" t="s">
        <v>115</v>
      </c>
      <c r="C12" s="71" t="s">
        <v>128</v>
      </c>
      <c r="D12" s="71">
        <v>18</v>
      </c>
      <c r="E12" s="73">
        <f t="shared" si="0"/>
        <v>18</v>
      </c>
      <c r="F12" s="71">
        <v>18</v>
      </c>
      <c r="G12" s="71"/>
      <c r="H12" s="71"/>
      <c r="I12" s="71"/>
      <c r="J12" s="71"/>
      <c r="K12" s="71"/>
      <c r="L12" s="71"/>
      <c r="M12" s="71"/>
      <c r="N12" s="71"/>
      <c r="O12" s="71"/>
      <c r="P12" s="78"/>
      <c r="Q12" s="78"/>
    </row>
    <row r="13" ht="24.95" customHeight="1" spans="1:17">
      <c r="A13" s="71">
        <v>2010607</v>
      </c>
      <c r="B13" s="72" t="s">
        <v>115</v>
      </c>
      <c r="C13" s="71" t="s">
        <v>129</v>
      </c>
      <c r="D13" s="71">
        <v>270</v>
      </c>
      <c r="E13" s="73">
        <f t="shared" si="0"/>
        <v>270</v>
      </c>
      <c r="F13" s="71">
        <v>270</v>
      </c>
      <c r="G13" s="71"/>
      <c r="H13" s="71"/>
      <c r="I13" s="71"/>
      <c r="J13" s="71"/>
      <c r="K13" s="71"/>
      <c r="L13" s="71"/>
      <c r="M13" s="71"/>
      <c r="N13" s="71"/>
      <c r="O13" s="71"/>
      <c r="P13" s="78"/>
      <c r="Q13" s="78"/>
    </row>
    <row r="14" ht="24.95" customHeight="1" spans="1:17">
      <c r="A14" s="71">
        <v>2010608</v>
      </c>
      <c r="B14" s="72" t="s">
        <v>115</v>
      </c>
      <c r="C14" s="71" t="s">
        <v>130</v>
      </c>
      <c r="D14" s="71">
        <v>90</v>
      </c>
      <c r="E14" s="73">
        <f t="shared" si="0"/>
        <v>90</v>
      </c>
      <c r="F14" s="71">
        <v>90</v>
      </c>
      <c r="G14" s="71"/>
      <c r="H14" s="71"/>
      <c r="I14" s="71"/>
      <c r="J14" s="71"/>
      <c r="K14" s="71"/>
      <c r="L14" s="71"/>
      <c r="M14" s="71"/>
      <c r="N14" s="71"/>
      <c r="O14" s="71"/>
      <c r="P14" s="78"/>
      <c r="Q14" s="78"/>
    </row>
    <row r="15" ht="24.95" customHeight="1" spans="1:17">
      <c r="A15" s="71">
        <v>2010699</v>
      </c>
      <c r="B15" s="72" t="s">
        <v>115</v>
      </c>
      <c r="C15" s="71" t="s">
        <v>131</v>
      </c>
      <c r="D15" s="71">
        <v>9</v>
      </c>
      <c r="E15" s="73">
        <f t="shared" si="0"/>
        <v>9</v>
      </c>
      <c r="F15" s="71">
        <v>9</v>
      </c>
      <c r="G15" s="71"/>
      <c r="H15" s="71"/>
      <c r="I15" s="71"/>
      <c r="J15" s="71"/>
      <c r="K15" s="71"/>
      <c r="L15" s="71"/>
      <c r="M15" s="71"/>
      <c r="N15" s="71"/>
      <c r="O15" s="71"/>
      <c r="P15" s="78"/>
      <c r="Q15" s="7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89583333333333" right="0.389583333333333" top="0.979861111111111" bottom="0.469444444444444" header="0.349305555555556" footer="0.309722222222222"/>
  <pageSetup paperSize="9" scale="84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1"/>
  <sheetViews>
    <sheetView workbookViewId="0">
      <selection activeCell="H26" sqref="H26"/>
    </sheetView>
  </sheetViews>
  <sheetFormatPr defaultColWidth="12" defaultRowHeight="14.25" outlineLevelCol="5"/>
  <cols>
    <col min="1" max="1" width="44.8333333333333" style="115" customWidth="1"/>
    <col min="2" max="2" width="16.8333333333333" style="115" customWidth="1"/>
    <col min="3" max="3" width="37.8333333333333" style="115" customWidth="1"/>
    <col min="4" max="4" width="18.8333333333333" style="115" customWidth="1"/>
    <col min="5" max="5" width="18.6666666666667" style="115" customWidth="1"/>
    <col min="6" max="6" width="24.1666666666667" style="115" customWidth="1"/>
    <col min="7" max="16384" width="12" style="115"/>
  </cols>
  <sheetData>
    <row r="2" ht="11.25" spans="1:6">
      <c r="A2" s="116"/>
      <c r="B2" s="116"/>
      <c r="C2" s="116"/>
      <c r="D2" s="116"/>
      <c r="E2" s="116"/>
      <c r="F2" s="116"/>
    </row>
    <row r="3" ht="22.5" customHeight="1" spans="1:6">
      <c r="A3" s="117" t="s">
        <v>132</v>
      </c>
      <c r="B3" s="117"/>
      <c r="C3" s="117"/>
      <c r="D3" s="117"/>
      <c r="E3" s="117"/>
      <c r="F3" s="117"/>
    </row>
    <row r="4" ht="13.5" spans="1:6">
      <c r="A4" s="118" t="s">
        <v>133</v>
      </c>
      <c r="B4" s="118"/>
      <c r="C4" s="118"/>
      <c r="D4" s="119"/>
      <c r="E4" s="119"/>
      <c r="F4" s="120" t="s">
        <v>13</v>
      </c>
    </row>
    <row r="5" ht="26.1" customHeight="1" spans="1:6">
      <c r="A5" s="121" t="s">
        <v>134</v>
      </c>
      <c r="B5" s="122"/>
      <c r="C5" s="121" t="s">
        <v>135</v>
      </c>
      <c r="D5" s="123"/>
      <c r="E5" s="123"/>
      <c r="F5" s="122"/>
    </row>
    <row r="6" ht="26.1" customHeight="1" spans="1:6">
      <c r="A6" s="124" t="s">
        <v>136</v>
      </c>
      <c r="B6" s="124" t="s">
        <v>137</v>
      </c>
      <c r="C6" s="124" t="s">
        <v>138</v>
      </c>
      <c r="D6" s="124" t="s">
        <v>114</v>
      </c>
      <c r="E6" s="125" t="s">
        <v>139</v>
      </c>
      <c r="F6" s="125" t="s">
        <v>140</v>
      </c>
    </row>
    <row r="7" ht="26.1" customHeight="1" spans="1:6">
      <c r="A7" s="126" t="s">
        <v>141</v>
      </c>
      <c r="B7" s="127">
        <v>1851.29</v>
      </c>
      <c r="C7" s="126" t="s">
        <v>142</v>
      </c>
      <c r="D7" s="127">
        <v>1878.29</v>
      </c>
      <c r="E7" s="127">
        <v>1878.29</v>
      </c>
      <c r="F7" s="128"/>
    </row>
    <row r="8" ht="26.1" customHeight="1" spans="1:6">
      <c r="A8" s="129" t="s">
        <v>143</v>
      </c>
      <c r="B8" s="127">
        <v>1851.29</v>
      </c>
      <c r="C8" s="130" t="s">
        <v>144</v>
      </c>
      <c r="D8" s="127">
        <v>1878.29</v>
      </c>
      <c r="E8" s="127">
        <v>1878.29</v>
      </c>
      <c r="F8" s="131"/>
    </row>
    <row r="9" ht="26.1" customHeight="1" spans="1:6">
      <c r="A9" s="132" t="s">
        <v>145</v>
      </c>
      <c r="B9" s="127">
        <v>1851.29</v>
      </c>
      <c r="C9" s="130" t="s">
        <v>146</v>
      </c>
      <c r="D9" s="128"/>
      <c r="E9" s="133"/>
      <c r="F9" s="131"/>
    </row>
    <row r="10" ht="26.1" customHeight="1" spans="1:6">
      <c r="A10" s="132" t="s">
        <v>147</v>
      </c>
      <c r="B10" s="134"/>
      <c r="C10" s="130" t="s">
        <v>148</v>
      </c>
      <c r="D10" s="128"/>
      <c r="E10" s="133"/>
      <c r="F10" s="131"/>
    </row>
    <row r="11" ht="26.1" customHeight="1" spans="1:6">
      <c r="A11" s="132" t="s">
        <v>149</v>
      </c>
      <c r="B11" s="134"/>
      <c r="C11" s="130" t="s">
        <v>150</v>
      </c>
      <c r="D11" s="128"/>
      <c r="E11" s="133"/>
      <c r="F11" s="135"/>
    </row>
    <row r="12" ht="26.1" customHeight="1" spans="1:6">
      <c r="A12" s="129" t="s">
        <v>151</v>
      </c>
      <c r="B12" s="134"/>
      <c r="C12" s="130" t="s">
        <v>152</v>
      </c>
      <c r="D12" s="128"/>
      <c r="E12" s="133"/>
      <c r="F12" s="131"/>
    </row>
    <row r="13" ht="26.1" customHeight="1" spans="1:6">
      <c r="A13" s="129"/>
      <c r="B13" s="134"/>
      <c r="C13" s="130" t="s">
        <v>153</v>
      </c>
      <c r="D13" s="128"/>
      <c r="E13" s="133"/>
      <c r="F13" s="131"/>
    </row>
    <row r="14" ht="26.1" customHeight="1" spans="1:6">
      <c r="A14" s="129"/>
      <c r="B14" s="134"/>
      <c r="C14" s="130" t="s">
        <v>154</v>
      </c>
      <c r="D14" s="128"/>
      <c r="E14" s="133"/>
      <c r="F14" s="131"/>
    </row>
    <row r="15" ht="26.1" customHeight="1" spans="1:6">
      <c r="A15" s="129" t="s">
        <v>155</v>
      </c>
      <c r="B15" s="127">
        <v>27</v>
      </c>
      <c r="C15" s="130" t="s">
        <v>156</v>
      </c>
      <c r="D15" s="128"/>
      <c r="E15" s="133"/>
      <c r="F15" s="131"/>
    </row>
    <row r="16" ht="26.1" customHeight="1" spans="1:6">
      <c r="A16" s="129" t="s">
        <v>143</v>
      </c>
      <c r="B16" s="134"/>
      <c r="C16" s="130" t="s">
        <v>157</v>
      </c>
      <c r="D16" s="128"/>
      <c r="E16" s="133"/>
      <c r="F16" s="131"/>
    </row>
    <row r="17" ht="26.1" customHeight="1" spans="1:6">
      <c r="A17" s="129" t="s">
        <v>158</v>
      </c>
      <c r="B17" s="134"/>
      <c r="C17" s="130" t="s">
        <v>159</v>
      </c>
      <c r="D17" s="128"/>
      <c r="E17" s="133"/>
      <c r="F17" s="131"/>
    </row>
    <row r="18" ht="26.1" customHeight="1" spans="1:6">
      <c r="A18" s="129"/>
      <c r="B18" s="134"/>
      <c r="C18" s="130" t="s">
        <v>160</v>
      </c>
      <c r="D18" s="128"/>
      <c r="E18" s="133"/>
      <c r="F18" s="131"/>
    </row>
    <row r="19" ht="26.1" customHeight="1" spans="1:6">
      <c r="A19" s="129"/>
      <c r="B19" s="134"/>
      <c r="C19" s="130" t="s">
        <v>161</v>
      </c>
      <c r="D19" s="128"/>
      <c r="E19" s="133"/>
      <c r="F19" s="131"/>
    </row>
    <row r="20" ht="26.1" customHeight="1" spans="1:6">
      <c r="A20" s="129"/>
      <c r="B20" s="134"/>
      <c r="C20" s="130" t="s">
        <v>162</v>
      </c>
      <c r="D20" s="128"/>
      <c r="E20" s="133"/>
      <c r="F20" s="131"/>
    </row>
    <row r="21" ht="26.1" customHeight="1" spans="1:6">
      <c r="A21" s="136"/>
      <c r="B21" s="134"/>
      <c r="C21" s="130" t="s">
        <v>163</v>
      </c>
      <c r="D21" s="128"/>
      <c r="E21" s="133"/>
      <c r="F21" s="131"/>
    </row>
    <row r="22" ht="26.1" customHeight="1" spans="1:6">
      <c r="A22" s="129"/>
      <c r="B22" s="134"/>
      <c r="C22" s="130" t="s">
        <v>164</v>
      </c>
      <c r="D22" s="128"/>
      <c r="E22" s="133"/>
      <c r="F22" s="131"/>
    </row>
    <row r="23" ht="26.1" customHeight="1" spans="1:6">
      <c r="A23" s="129"/>
      <c r="B23" s="134"/>
      <c r="C23" s="136" t="s">
        <v>165</v>
      </c>
      <c r="D23" s="128"/>
      <c r="E23" s="133"/>
      <c r="F23" s="131"/>
    </row>
    <row r="24" ht="26.1" customHeight="1" spans="1:6">
      <c r="A24" s="129"/>
      <c r="B24" s="134"/>
      <c r="C24" s="130" t="s">
        <v>166</v>
      </c>
      <c r="D24" s="128"/>
      <c r="E24" s="133"/>
      <c r="F24" s="131"/>
    </row>
    <row r="25" ht="26.1" customHeight="1" spans="1:6">
      <c r="A25" s="129"/>
      <c r="B25" s="134"/>
      <c r="C25" s="136" t="s">
        <v>167</v>
      </c>
      <c r="D25" s="128"/>
      <c r="E25" s="133"/>
      <c r="F25" s="131"/>
    </row>
    <row r="26" ht="26.1" customHeight="1" spans="1:6">
      <c r="A26" s="129"/>
      <c r="B26" s="134"/>
      <c r="C26" s="136" t="s">
        <v>168</v>
      </c>
      <c r="D26" s="128"/>
      <c r="E26" s="133"/>
      <c r="F26" s="131"/>
    </row>
    <row r="27" ht="26.1" customHeight="1" spans="1:6">
      <c r="A27" s="129"/>
      <c r="B27" s="134"/>
      <c r="C27" s="136" t="s">
        <v>169</v>
      </c>
      <c r="D27" s="128"/>
      <c r="E27" s="133"/>
      <c r="F27" s="131"/>
    </row>
    <row r="28" ht="26.1" customHeight="1" spans="1:6">
      <c r="A28" s="129"/>
      <c r="B28" s="134"/>
      <c r="C28" s="136"/>
      <c r="D28" s="128"/>
      <c r="E28" s="133"/>
      <c r="F28" s="131"/>
    </row>
    <row r="29" ht="26.1" customHeight="1" spans="1:6">
      <c r="A29" s="129"/>
      <c r="B29" s="134"/>
      <c r="C29" s="136" t="s">
        <v>170</v>
      </c>
      <c r="D29" s="128"/>
      <c r="E29" s="133"/>
      <c r="F29" s="131"/>
    </row>
    <row r="30" ht="26.1" customHeight="1" spans="1:6">
      <c r="A30" s="129"/>
      <c r="B30" s="134"/>
      <c r="C30" s="136"/>
      <c r="D30" s="137"/>
      <c r="E30" s="138"/>
      <c r="F30" s="139"/>
    </row>
    <row r="31" ht="26.1" customHeight="1" spans="1:6">
      <c r="A31" s="124" t="s">
        <v>123</v>
      </c>
      <c r="B31" s="140">
        <v>1878.29</v>
      </c>
      <c r="C31" s="121" t="s">
        <v>123</v>
      </c>
      <c r="D31" s="141">
        <v>1878.29</v>
      </c>
      <c r="E31" s="141">
        <v>1878.29</v>
      </c>
      <c r="F31" s="142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topLeftCell="B1" workbookViewId="0">
      <selection activeCell="H10" sqref="H10"/>
    </sheetView>
  </sheetViews>
  <sheetFormatPr defaultColWidth="9.16666666666667" defaultRowHeight="11.25"/>
  <cols>
    <col min="1" max="2" width="12.8333333333333" style="28" customWidth="1"/>
    <col min="3" max="3" width="35.6666666666667" style="28" customWidth="1"/>
    <col min="4" max="4" width="14.8333333333333" style="28" customWidth="1"/>
    <col min="5" max="6" width="14.5" style="28" customWidth="1"/>
    <col min="7" max="7" width="13.1666666666667" style="28" customWidth="1"/>
    <col min="8" max="8" width="12.6666666666667" style="28" customWidth="1"/>
    <col min="9" max="10" width="14.5" style="28" customWidth="1"/>
    <col min="11" max="21" width="10.3333333333333" style="28" customWidth="1"/>
    <col min="22" max="22" width="12.6666666666667" style="28" customWidth="1"/>
    <col min="23" max="24" width="6.83333333333333" style="28" customWidth="1"/>
    <col min="25" max="16384" width="9.16666666666667" style="28"/>
  </cols>
  <sheetData>
    <row r="1" ht="24.75" customHeight="1" spans="1:2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5" t="s">
        <v>119</v>
      </c>
      <c r="W1" s="49"/>
      <c r="X1" s="49"/>
    </row>
    <row r="2" ht="24.75" customHeight="1" spans="1:24">
      <c r="A2" s="30" t="s">
        <v>171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ht="24.75" customHeight="1" spans="1:24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2" t="s">
        <v>97</v>
      </c>
      <c r="W3" s="54"/>
      <c r="X3" s="54"/>
    </row>
    <row r="4" ht="24.75" customHeight="1" spans="1:24">
      <c r="A4" s="32" t="s">
        <v>121</v>
      </c>
      <c r="B4" s="107" t="s">
        <v>98</v>
      </c>
      <c r="C4" s="108" t="s">
        <v>122</v>
      </c>
      <c r="D4" s="33" t="s">
        <v>100</v>
      </c>
      <c r="E4" s="33" t="s">
        <v>172</v>
      </c>
      <c r="F4" s="33"/>
      <c r="G4" s="33"/>
      <c r="H4" s="33"/>
      <c r="I4" s="36" t="s">
        <v>173</v>
      </c>
      <c r="J4" s="36"/>
      <c r="K4" s="36"/>
      <c r="L4" s="36"/>
      <c r="M4" s="36"/>
      <c r="N4" s="36"/>
      <c r="O4" s="36"/>
      <c r="P4" s="36"/>
      <c r="Q4" s="36"/>
      <c r="R4" s="36"/>
      <c r="S4" s="107" t="s">
        <v>174</v>
      </c>
      <c r="T4" s="36" t="s">
        <v>175</v>
      </c>
      <c r="U4" s="113" t="s">
        <v>176</v>
      </c>
      <c r="V4" s="36" t="s">
        <v>177</v>
      </c>
      <c r="W4" s="54"/>
      <c r="X4" s="54"/>
    </row>
    <row r="5" ht="24.75" customHeight="1" spans="1:24">
      <c r="A5" s="32"/>
      <c r="B5" s="107"/>
      <c r="C5" s="108"/>
      <c r="D5" s="36"/>
      <c r="E5" s="109" t="s">
        <v>114</v>
      </c>
      <c r="F5" s="38" t="s">
        <v>178</v>
      </c>
      <c r="G5" s="38" t="s">
        <v>179</v>
      </c>
      <c r="H5" s="38" t="s">
        <v>180</v>
      </c>
      <c r="I5" s="38" t="s">
        <v>114</v>
      </c>
      <c r="J5" s="51" t="s">
        <v>181</v>
      </c>
      <c r="K5" s="51" t="s">
        <v>182</v>
      </c>
      <c r="L5" s="51" t="s">
        <v>183</v>
      </c>
      <c r="M5" s="52" t="s">
        <v>184</v>
      </c>
      <c r="N5" s="38" t="s">
        <v>185</v>
      </c>
      <c r="O5" s="38" t="s">
        <v>186</v>
      </c>
      <c r="P5" s="38" t="s">
        <v>187</v>
      </c>
      <c r="Q5" s="38" t="s">
        <v>188</v>
      </c>
      <c r="R5" s="114" t="s">
        <v>189</v>
      </c>
      <c r="S5" s="33"/>
      <c r="T5" s="36"/>
      <c r="U5" s="113"/>
      <c r="V5" s="36"/>
      <c r="W5" s="54"/>
      <c r="X5" s="54"/>
    </row>
    <row r="6" ht="30.75" customHeight="1" spans="1:24">
      <c r="A6" s="32"/>
      <c r="B6" s="107"/>
      <c r="C6" s="108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3"/>
      <c r="V6" s="36"/>
      <c r="W6" s="49"/>
      <c r="X6" s="49"/>
    </row>
    <row r="7" ht="24.95" customHeight="1" spans="1:22">
      <c r="A7" s="110"/>
      <c r="B7" s="111"/>
      <c r="C7" s="110" t="s">
        <v>114</v>
      </c>
      <c r="D7" s="93">
        <f>SUM(D8:D15)</f>
        <v>1878.29</v>
      </c>
      <c r="E7" s="93">
        <f>SUM(E8:E15)</f>
        <v>1410.29</v>
      </c>
      <c r="F7" s="93">
        <f>SUM(F8:F15)</f>
        <v>1223.97</v>
      </c>
      <c r="G7" s="93">
        <f>SUM(G8:G15)</f>
        <v>152.19</v>
      </c>
      <c r="H7" s="93">
        <f>SUM(H8:H15)</f>
        <v>34.13</v>
      </c>
      <c r="I7" s="93">
        <v>468</v>
      </c>
      <c r="J7" s="93">
        <v>468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ht="24.95" customHeight="1" spans="1:24">
      <c r="A8" s="71">
        <v>2010601</v>
      </c>
      <c r="B8" s="72" t="s">
        <v>115</v>
      </c>
      <c r="C8" s="72" t="s">
        <v>125</v>
      </c>
      <c r="D8" s="73">
        <v>1043.89</v>
      </c>
      <c r="E8" s="93">
        <f>SUM(F8:H8)</f>
        <v>1043.89</v>
      </c>
      <c r="F8" s="93">
        <v>884.72</v>
      </c>
      <c r="G8" s="93">
        <v>125.04</v>
      </c>
      <c r="H8" s="93">
        <v>34.13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49"/>
      <c r="X8" s="49"/>
    </row>
    <row r="9" ht="24.95" customHeight="1" spans="1:24">
      <c r="A9" s="71">
        <v>2010601</v>
      </c>
      <c r="B9" s="72" t="s">
        <v>117</v>
      </c>
      <c r="C9" s="72" t="s">
        <v>125</v>
      </c>
      <c r="D9" s="73">
        <v>366.4</v>
      </c>
      <c r="E9" s="93">
        <f>SUM(F9:H9)</f>
        <v>366.4</v>
      </c>
      <c r="F9" s="93">
        <v>339.25</v>
      </c>
      <c r="G9" s="93">
        <v>27.15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49"/>
      <c r="X9" s="49"/>
    </row>
    <row r="10" ht="24.95" customHeight="1" spans="1:24">
      <c r="A10" s="71">
        <v>2010602</v>
      </c>
      <c r="B10" s="72" t="s">
        <v>115</v>
      </c>
      <c r="C10" s="72" t="s">
        <v>126</v>
      </c>
      <c r="D10" s="73">
        <v>76</v>
      </c>
      <c r="E10" s="93"/>
      <c r="F10" s="93"/>
      <c r="G10" s="93"/>
      <c r="H10" s="93"/>
      <c r="I10" s="73">
        <v>76</v>
      </c>
      <c r="J10" s="73">
        <v>76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49"/>
      <c r="X10" s="49"/>
    </row>
    <row r="11" ht="24.95" customHeight="1" spans="1:24">
      <c r="A11" s="71">
        <v>2010604</v>
      </c>
      <c r="B11" s="72" t="s">
        <v>115</v>
      </c>
      <c r="C11" s="72" t="s">
        <v>127</v>
      </c>
      <c r="D11" s="73">
        <v>5</v>
      </c>
      <c r="E11" s="93"/>
      <c r="F11" s="93"/>
      <c r="G11" s="93"/>
      <c r="H11" s="93"/>
      <c r="I11" s="73">
        <v>5</v>
      </c>
      <c r="J11" s="73">
        <v>5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49"/>
      <c r="X11" s="49"/>
    </row>
    <row r="12" ht="24.95" customHeight="1" spans="1:24">
      <c r="A12" s="71">
        <v>2010605</v>
      </c>
      <c r="B12" s="72" t="s">
        <v>115</v>
      </c>
      <c r="C12" s="71" t="s">
        <v>128</v>
      </c>
      <c r="D12" s="71">
        <v>18</v>
      </c>
      <c r="E12" s="93"/>
      <c r="F12" s="45"/>
      <c r="G12" s="45"/>
      <c r="H12" s="45"/>
      <c r="I12" s="71">
        <v>18</v>
      </c>
      <c r="J12" s="71">
        <v>18</v>
      </c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ht="24.95" customHeight="1" spans="1:24">
      <c r="A13" s="72">
        <v>2010607</v>
      </c>
      <c r="B13" s="72" t="s">
        <v>115</v>
      </c>
      <c r="C13" s="72" t="s">
        <v>129</v>
      </c>
      <c r="D13" s="72">
        <v>270</v>
      </c>
      <c r="E13" s="72"/>
      <c r="F13" s="72"/>
      <c r="G13" s="72"/>
      <c r="H13" s="72"/>
      <c r="I13" s="72">
        <v>270</v>
      </c>
      <c r="J13" s="72">
        <v>270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49"/>
      <c r="X13" s="49"/>
    </row>
    <row r="14" ht="24.95" customHeight="1" spans="1:24">
      <c r="A14" s="72">
        <v>2010608</v>
      </c>
      <c r="B14" s="72" t="s">
        <v>115</v>
      </c>
      <c r="C14" s="72" t="s">
        <v>130</v>
      </c>
      <c r="D14" s="72">
        <v>90</v>
      </c>
      <c r="E14" s="72"/>
      <c r="F14" s="72"/>
      <c r="G14" s="72"/>
      <c r="H14" s="72"/>
      <c r="I14" s="72">
        <v>90</v>
      </c>
      <c r="J14" s="72">
        <v>90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49"/>
      <c r="X14" s="49"/>
    </row>
    <row r="15" ht="24" customHeight="1" spans="1:24">
      <c r="A15" s="72">
        <v>2010699</v>
      </c>
      <c r="B15" s="72" t="s">
        <v>115</v>
      </c>
      <c r="C15" s="72" t="s">
        <v>131</v>
      </c>
      <c r="D15" s="72">
        <v>9</v>
      </c>
      <c r="E15" s="72"/>
      <c r="F15" s="72"/>
      <c r="G15" s="72"/>
      <c r="H15" s="72"/>
      <c r="I15" s="72">
        <v>9</v>
      </c>
      <c r="J15" s="72">
        <v>9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49"/>
      <c r="X15" s="49"/>
    </row>
    <row r="16" ht="18.95" customHeight="1" spans="1:24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ht="18.95" customHeight="1" spans="1:24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  <row r="18" ht="18.95" customHeight="1" spans="1:24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  <c r="W18" s="49"/>
      <c r="X18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89583333333333" right="0.389583333333333" top="0.469444444444444" bottom="0.469444444444444" header="0.389583333333333" footer="0.389583333333333"/>
  <pageSetup paperSize="9" scale="62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zoomScale="115" zoomScaleNormal="115" workbookViewId="0">
      <selection activeCell="E10" sqref="E10"/>
    </sheetView>
  </sheetViews>
  <sheetFormatPr defaultColWidth="9.16666666666667" defaultRowHeight="11.25"/>
  <cols>
    <col min="1" max="2" width="11.5" style="94" customWidth="1"/>
    <col min="3" max="3" width="33.8333333333333" style="94" customWidth="1"/>
    <col min="4" max="4" width="17" style="94" customWidth="1"/>
    <col min="5" max="5" width="17.1666666666667" style="94" customWidth="1"/>
    <col min="6" max="6" width="16.1666666666667" style="94" customWidth="1"/>
    <col min="7" max="7" width="13.6666666666667" style="94" customWidth="1"/>
    <col min="8" max="8" width="12.8333333333333" style="94" customWidth="1"/>
    <col min="9" max="10" width="10.1666666666667" style="94" customWidth="1"/>
    <col min="11" max="11" width="13.3333333333333" style="94" customWidth="1"/>
    <col min="12" max="12" width="15.5" style="94" customWidth="1"/>
    <col min="13" max="13" width="13.3333333333333" style="94" customWidth="1"/>
    <col min="14" max="14" width="12.6666666666667" style="94" customWidth="1"/>
    <col min="15" max="15" width="10.1666666666667" style="94" customWidth="1"/>
    <col min="16" max="16" width="13" style="94" customWidth="1"/>
    <col min="17" max="17" width="10.1666666666667" style="94" customWidth="1"/>
    <col min="18" max="18" width="12.1666666666667" style="94" customWidth="1"/>
    <col min="19" max="19" width="12.3333333333333" style="94" customWidth="1"/>
    <col min="20" max="22" width="10.1666666666667" style="94" customWidth="1"/>
    <col min="23" max="23" width="11" style="94" customWidth="1"/>
    <col min="24" max="16384" width="9.16666666666667" style="94"/>
  </cols>
  <sheetData>
    <row r="1" s="49" customFormat="1" ht="23.1" customHeight="1" spans="1:23">
      <c r="A1" s="95"/>
      <c r="B1" s="95"/>
      <c r="C1" s="95"/>
      <c r="D1" s="95"/>
      <c r="E1" s="95"/>
      <c r="F1" s="95"/>
      <c r="G1" s="95"/>
      <c r="H1" s="95"/>
      <c r="I1" s="95"/>
      <c r="J1" s="95"/>
      <c r="L1" s="95"/>
      <c r="M1" s="95"/>
      <c r="N1" s="95"/>
      <c r="O1" s="95"/>
      <c r="P1" s="95"/>
      <c r="Q1" s="95"/>
      <c r="R1" s="95"/>
      <c r="S1" s="95"/>
      <c r="T1" s="80" t="s">
        <v>190</v>
      </c>
      <c r="U1" s="80"/>
      <c r="V1" s="80"/>
      <c r="W1" s="80"/>
    </row>
    <row r="2" s="49" customFormat="1" ht="23.1" customHeight="1" spans="1:23">
      <c r="A2" s="30" t="s">
        <v>191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="49" customFormat="1" ht="44.25" customHeight="1" spans="4:23">
      <c r="D3" s="64"/>
      <c r="E3" s="64"/>
      <c r="F3" s="64"/>
      <c r="G3" s="64"/>
      <c r="H3" s="64"/>
      <c r="I3" s="64"/>
      <c r="J3" s="64"/>
      <c r="L3" s="99"/>
      <c r="M3" s="99"/>
      <c r="N3" s="29"/>
      <c r="O3" s="64"/>
      <c r="P3" s="100"/>
      <c r="Q3" s="64"/>
      <c r="R3" s="64"/>
      <c r="S3" s="99"/>
      <c r="U3" s="102"/>
      <c r="V3" s="102"/>
      <c r="W3" s="102" t="s">
        <v>97</v>
      </c>
    </row>
    <row r="4" s="49" customFormat="1" ht="23.1" customHeight="1" spans="1:23">
      <c r="A4" s="36" t="s">
        <v>121</v>
      </c>
      <c r="B4" s="36" t="s">
        <v>98</v>
      </c>
      <c r="C4" s="68" t="s">
        <v>122</v>
      </c>
      <c r="D4" s="33" t="s">
        <v>123</v>
      </c>
      <c r="E4" s="68" t="s">
        <v>192</v>
      </c>
      <c r="F4" s="68"/>
      <c r="G4" s="68"/>
      <c r="H4" s="68"/>
      <c r="I4" s="68"/>
      <c r="J4" s="68"/>
      <c r="K4" s="68" t="s">
        <v>193</v>
      </c>
      <c r="L4" s="68"/>
      <c r="M4" s="68"/>
      <c r="N4" s="68"/>
      <c r="O4" s="68"/>
      <c r="P4" s="68"/>
      <c r="Q4" s="68"/>
      <c r="R4" s="103"/>
      <c r="S4" s="103" t="s">
        <v>194</v>
      </c>
      <c r="T4" s="68" t="s">
        <v>195</v>
      </c>
      <c r="U4" s="68"/>
      <c r="V4" s="68"/>
      <c r="W4" s="68"/>
    </row>
    <row r="5" s="49" customFormat="1" ht="19.5" customHeight="1" spans="1:23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3"/>
      <c r="S5" s="103"/>
      <c r="T5" s="68"/>
      <c r="U5" s="68"/>
      <c r="V5" s="68"/>
      <c r="W5" s="68"/>
    </row>
    <row r="6" s="49" customFormat="1" ht="50.25" customHeight="1" spans="1:23">
      <c r="A6" s="36"/>
      <c r="B6" s="36"/>
      <c r="C6" s="68"/>
      <c r="D6" s="36"/>
      <c r="E6" s="57" t="s">
        <v>114</v>
      </c>
      <c r="F6" s="57" t="s">
        <v>196</v>
      </c>
      <c r="G6" s="57" t="s">
        <v>197</v>
      </c>
      <c r="H6" s="57" t="s">
        <v>198</v>
      </c>
      <c r="I6" s="57" t="s">
        <v>199</v>
      </c>
      <c r="J6" s="57" t="s">
        <v>200</v>
      </c>
      <c r="K6" s="101" t="s">
        <v>114</v>
      </c>
      <c r="L6" s="101" t="s">
        <v>201</v>
      </c>
      <c r="M6" s="101" t="s">
        <v>202</v>
      </c>
      <c r="N6" s="57" t="s">
        <v>203</v>
      </c>
      <c r="O6" s="57" t="s">
        <v>204</v>
      </c>
      <c r="P6" s="57" t="s">
        <v>205</v>
      </c>
      <c r="Q6" s="57" t="s">
        <v>206</v>
      </c>
      <c r="R6" s="104" t="s">
        <v>207</v>
      </c>
      <c r="S6" s="68"/>
      <c r="T6" s="58" t="s">
        <v>114</v>
      </c>
      <c r="U6" s="58" t="s">
        <v>208</v>
      </c>
      <c r="V6" s="58" t="s">
        <v>209</v>
      </c>
      <c r="W6" s="105" t="s">
        <v>195</v>
      </c>
    </row>
    <row r="7" s="28" customFormat="1" ht="23.1" customHeight="1" spans="1:23">
      <c r="A7" s="96"/>
      <c r="B7" s="97"/>
      <c r="C7" s="72" t="s">
        <v>114</v>
      </c>
      <c r="D7" s="73">
        <f>SUM(D8:D9)</f>
        <v>1223.97</v>
      </c>
      <c r="E7" s="73">
        <f t="shared" ref="E7:U7" si="0">SUM(E8:E9)</f>
        <v>820.2</v>
      </c>
      <c r="F7" s="73">
        <f t="shared" si="0"/>
        <v>492.96</v>
      </c>
      <c r="G7" s="73">
        <f t="shared" si="0"/>
        <v>327.24</v>
      </c>
      <c r="H7" s="73"/>
      <c r="I7" s="73"/>
      <c r="J7" s="73"/>
      <c r="K7" s="73">
        <f t="shared" si="0"/>
        <v>304.15</v>
      </c>
      <c r="L7" s="73">
        <f t="shared" si="0"/>
        <v>164.04</v>
      </c>
      <c r="M7" s="73">
        <f t="shared" si="0"/>
        <v>65.62</v>
      </c>
      <c r="N7" s="73">
        <f t="shared" si="0"/>
        <v>61.51</v>
      </c>
      <c r="O7" s="73"/>
      <c r="P7" s="73">
        <f t="shared" si="0"/>
        <v>8.2</v>
      </c>
      <c r="Q7" s="73">
        <f t="shared" si="0"/>
        <v>1.57</v>
      </c>
      <c r="R7" s="73">
        <f t="shared" si="0"/>
        <v>3.21</v>
      </c>
      <c r="S7" s="73">
        <f t="shared" si="0"/>
        <v>98.43</v>
      </c>
      <c r="T7" s="73">
        <f t="shared" si="0"/>
        <v>1.19</v>
      </c>
      <c r="U7" s="73">
        <f t="shared" si="0"/>
        <v>1.19</v>
      </c>
      <c r="V7" s="73"/>
      <c r="W7" s="87"/>
    </row>
    <row r="8" s="49" customFormat="1" ht="23.1" customHeight="1" spans="1:255">
      <c r="A8" s="71">
        <v>2010601</v>
      </c>
      <c r="B8" s="72" t="s">
        <v>115</v>
      </c>
      <c r="C8" s="72" t="s">
        <v>125</v>
      </c>
      <c r="D8" s="73">
        <v>884.72</v>
      </c>
      <c r="E8" s="93">
        <f>SUM(F8:J8)</f>
        <v>595.24</v>
      </c>
      <c r="F8" s="93">
        <v>357.2</v>
      </c>
      <c r="G8" s="93">
        <v>238.04</v>
      </c>
      <c r="H8" s="93"/>
      <c r="I8" s="98"/>
      <c r="J8" s="98"/>
      <c r="K8" s="98">
        <f>SUM(L8:R8)</f>
        <v>217.26</v>
      </c>
      <c r="L8" s="98">
        <v>119.05</v>
      </c>
      <c r="M8" s="98">
        <v>47.62</v>
      </c>
      <c r="N8" s="98">
        <v>44.64</v>
      </c>
      <c r="O8" s="98"/>
      <c r="P8" s="98">
        <v>5.95</v>
      </c>
      <c r="Q8" s="98"/>
      <c r="R8" s="98"/>
      <c r="S8" s="98">
        <v>71.43</v>
      </c>
      <c r="T8" s="98">
        <v>0.79</v>
      </c>
      <c r="U8" s="98">
        <v>0.79</v>
      </c>
      <c r="V8" s="98"/>
      <c r="W8" s="87"/>
      <c r="X8" s="106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="49" customFormat="1" ht="23.1" customHeight="1" spans="1:255">
      <c r="A9" s="71">
        <v>2010601</v>
      </c>
      <c r="B9" s="72" t="s">
        <v>117</v>
      </c>
      <c r="C9" s="72" t="s">
        <v>125</v>
      </c>
      <c r="D9" s="73">
        <v>339.25</v>
      </c>
      <c r="E9" s="93">
        <f>SUM(F9:J9)</f>
        <v>224.96</v>
      </c>
      <c r="F9" s="93">
        <v>135.76</v>
      </c>
      <c r="G9" s="93">
        <v>89.2</v>
      </c>
      <c r="H9" s="93"/>
      <c r="I9" s="98"/>
      <c r="J9" s="98"/>
      <c r="K9" s="98">
        <f>SUM(L9:R9)</f>
        <v>86.89</v>
      </c>
      <c r="L9" s="98">
        <v>44.99</v>
      </c>
      <c r="M9" s="98">
        <v>18</v>
      </c>
      <c r="N9" s="98">
        <v>16.87</v>
      </c>
      <c r="O9" s="98"/>
      <c r="P9" s="98">
        <v>2.25</v>
      </c>
      <c r="Q9" s="98">
        <v>1.57</v>
      </c>
      <c r="R9" s="98">
        <v>3.21</v>
      </c>
      <c r="S9" s="98">
        <v>27</v>
      </c>
      <c r="T9" s="98">
        <v>0.4</v>
      </c>
      <c r="U9" s="98">
        <v>0.4</v>
      </c>
      <c r="V9" s="98"/>
      <c r="W9" s="87"/>
      <c r="X9" s="106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="49" customFormat="1" ht="23.1" customHeight="1" spans="1:255">
      <c r="A10" s="96"/>
      <c r="B10" s="97"/>
      <c r="C10" s="96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87"/>
      <c r="X10" s="106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</row>
    <row r="11" s="49" customFormat="1" ht="23.1" customHeight="1" spans="1:23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60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="49" customFormat="1" ht="23.1" customHeight="1" spans="1:23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60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="49" customFormat="1" ht="23.1" customHeight="1" spans="1:2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60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89583333333333" right="0.389583333333333" top="0.469444444444444" bottom="0.469444444444444" header="0.349305555555556" footer="0.309722222222222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8" sqref="A8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63"/>
      <c r="B1" s="63"/>
      <c r="C1" s="63"/>
      <c r="D1" s="63"/>
      <c r="E1" s="63"/>
      <c r="F1" s="63"/>
      <c r="G1" s="63" t="s">
        <v>210</v>
      </c>
      <c r="H1" s="63"/>
      <c r="I1" s="63"/>
      <c r="J1" s="63"/>
      <c r="K1" s="63"/>
      <c r="L1" s="63"/>
      <c r="M1" s="63"/>
      <c r="N1" s="63"/>
      <c r="O1" s="63"/>
      <c r="P1" s="63"/>
      <c r="R1" s="77"/>
      <c r="S1" s="77"/>
      <c r="T1" s="77"/>
      <c r="U1" s="91" t="s">
        <v>211</v>
      </c>
      <c r="V1" s="91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</row>
    <row r="2" ht="23.1" customHeight="1" spans="1:244">
      <c r="A2" s="30" t="s">
        <v>212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</row>
    <row r="3" ht="23.1" customHeight="1" spans="1:24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7"/>
      <c r="S3" s="77"/>
      <c r="T3" s="77"/>
      <c r="U3" s="92" t="s">
        <v>97</v>
      </c>
      <c r="V3" s="92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</row>
    <row r="4" ht="23.1" customHeight="1" spans="1:244">
      <c r="A4" s="36" t="s">
        <v>121</v>
      </c>
      <c r="B4" s="67" t="s">
        <v>98</v>
      </c>
      <c r="C4" s="84" t="s">
        <v>122</v>
      </c>
      <c r="D4" s="67" t="s">
        <v>123</v>
      </c>
      <c r="E4" s="70" t="s">
        <v>213</v>
      </c>
      <c r="F4" s="70" t="s">
        <v>214</v>
      </c>
      <c r="G4" s="70" t="s">
        <v>215</v>
      </c>
      <c r="H4" s="70" t="s">
        <v>216</v>
      </c>
      <c r="I4" s="70" t="s">
        <v>217</v>
      </c>
      <c r="J4" s="82" t="s">
        <v>218</v>
      </c>
      <c r="K4" s="82" t="s">
        <v>219</v>
      </c>
      <c r="L4" s="82" t="s">
        <v>220</v>
      </c>
      <c r="M4" s="82" t="s">
        <v>221</v>
      </c>
      <c r="N4" s="82" t="s">
        <v>222</v>
      </c>
      <c r="O4" s="82" t="s">
        <v>223</v>
      </c>
      <c r="P4" s="88" t="s">
        <v>224</v>
      </c>
      <c r="Q4" s="82" t="s">
        <v>225</v>
      </c>
      <c r="R4" s="36" t="s">
        <v>226</v>
      </c>
      <c r="S4" s="32" t="s">
        <v>227</v>
      </c>
      <c r="T4" s="36" t="s">
        <v>228</v>
      </c>
      <c r="U4" s="36" t="s">
        <v>229</v>
      </c>
      <c r="V4" s="36" t="s">
        <v>230</v>
      </c>
      <c r="W4" s="79"/>
      <c r="X4" s="79"/>
      <c r="Y4" s="79"/>
      <c r="Z4" s="79"/>
      <c r="AA4" s="79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</row>
    <row r="5" ht="19.5" customHeight="1" spans="1:244">
      <c r="A5" s="36"/>
      <c r="B5" s="67"/>
      <c r="C5" s="84"/>
      <c r="D5" s="67"/>
      <c r="E5" s="70"/>
      <c r="F5" s="70"/>
      <c r="G5" s="70"/>
      <c r="H5" s="70"/>
      <c r="I5" s="70"/>
      <c r="J5" s="82"/>
      <c r="K5" s="82"/>
      <c r="L5" s="82"/>
      <c r="M5" s="82"/>
      <c r="N5" s="82"/>
      <c r="O5" s="82"/>
      <c r="P5" s="89"/>
      <c r="Q5" s="82"/>
      <c r="R5" s="36"/>
      <c r="S5" s="32"/>
      <c r="T5" s="36"/>
      <c r="U5" s="36"/>
      <c r="V5" s="36"/>
      <c r="W5" s="79"/>
      <c r="X5" s="79"/>
      <c r="Y5" s="79"/>
      <c r="Z5" s="79"/>
      <c r="AA5" s="79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</row>
    <row r="6" ht="39.75" customHeight="1" spans="1:244">
      <c r="A6" s="36"/>
      <c r="B6" s="67"/>
      <c r="C6" s="84"/>
      <c r="D6" s="67"/>
      <c r="E6" s="70"/>
      <c r="F6" s="70"/>
      <c r="G6" s="70"/>
      <c r="H6" s="70"/>
      <c r="I6" s="70"/>
      <c r="J6" s="82"/>
      <c r="K6" s="82"/>
      <c r="L6" s="82"/>
      <c r="M6" s="82"/>
      <c r="N6" s="82"/>
      <c r="O6" s="82"/>
      <c r="P6" s="90"/>
      <c r="Q6" s="82"/>
      <c r="R6" s="36"/>
      <c r="S6" s="32"/>
      <c r="T6" s="36"/>
      <c r="U6" s="36"/>
      <c r="V6" s="36"/>
      <c r="W6" s="79"/>
      <c r="X6" s="79"/>
      <c r="Y6" s="79"/>
      <c r="Z6" s="79"/>
      <c r="AA6" s="79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</row>
    <row r="7" s="28" customFormat="1" ht="25.5" customHeight="1" spans="1:22">
      <c r="A7" s="85"/>
      <c r="B7" s="86"/>
      <c r="C7" s="85" t="s">
        <v>114</v>
      </c>
      <c r="D7" s="87">
        <f>SUM(D8:D9)</f>
        <v>152.19</v>
      </c>
      <c r="E7" s="87">
        <f t="shared" ref="E7:V7" si="0">SUM(E8:E9)</f>
        <v>10.64</v>
      </c>
      <c r="F7" s="87">
        <f t="shared" si="0"/>
        <v>4.56</v>
      </c>
      <c r="G7" s="87">
        <f t="shared" si="0"/>
        <v>1.52</v>
      </c>
      <c r="H7" s="87">
        <f t="shared" si="0"/>
        <v>3.04</v>
      </c>
      <c r="I7" s="87">
        <f t="shared" si="0"/>
        <v>4.56</v>
      </c>
      <c r="J7" s="87">
        <f t="shared" si="0"/>
        <v>0</v>
      </c>
      <c r="K7" s="87">
        <f t="shared" si="0"/>
        <v>22.8</v>
      </c>
      <c r="L7" s="87">
        <f t="shared" si="0"/>
        <v>1.52</v>
      </c>
      <c r="M7" s="87">
        <f t="shared" si="0"/>
        <v>0</v>
      </c>
      <c r="N7" s="87">
        <f t="shared" si="0"/>
        <v>7.6</v>
      </c>
      <c r="O7" s="87">
        <f t="shared" si="0"/>
        <v>0</v>
      </c>
      <c r="P7" s="87">
        <f t="shared" si="0"/>
        <v>0</v>
      </c>
      <c r="Q7" s="87">
        <f t="shared" si="0"/>
        <v>16.72</v>
      </c>
      <c r="R7" s="87">
        <f t="shared" si="0"/>
        <v>4.51</v>
      </c>
      <c r="S7" s="87">
        <f t="shared" si="0"/>
        <v>0</v>
      </c>
      <c r="T7" s="87">
        <f t="shared" si="0"/>
        <v>0</v>
      </c>
      <c r="U7" s="87">
        <f t="shared" si="0"/>
        <v>52.32</v>
      </c>
      <c r="V7" s="87">
        <f t="shared" si="0"/>
        <v>22.4</v>
      </c>
    </row>
    <row r="8" ht="25.5" customHeight="1" spans="1:244">
      <c r="A8" s="71">
        <v>2010601</v>
      </c>
      <c r="B8" s="72" t="s">
        <v>115</v>
      </c>
      <c r="C8" s="72" t="s">
        <v>125</v>
      </c>
      <c r="D8" s="87">
        <f>SUM(E8:V8)</f>
        <v>125.04</v>
      </c>
      <c r="E8" s="87">
        <v>7.63</v>
      </c>
      <c r="F8" s="87">
        <v>3.27</v>
      </c>
      <c r="G8" s="87">
        <v>1.09</v>
      </c>
      <c r="H8" s="87">
        <v>2.18</v>
      </c>
      <c r="I8" s="87">
        <v>3.27</v>
      </c>
      <c r="J8" s="87"/>
      <c r="K8" s="87">
        <v>16.35</v>
      </c>
      <c r="L8" s="87">
        <v>1.09</v>
      </c>
      <c r="M8" s="87"/>
      <c r="N8" s="87">
        <v>5.45</v>
      </c>
      <c r="O8" s="87"/>
      <c r="P8" s="87"/>
      <c r="Q8" s="87">
        <v>11.99</v>
      </c>
      <c r="R8" s="87">
        <v>3.2</v>
      </c>
      <c r="S8" s="87"/>
      <c r="T8" s="87"/>
      <c r="U8" s="93">
        <v>52.32</v>
      </c>
      <c r="V8" s="87">
        <v>17.2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</row>
    <row r="9" ht="25.5" customHeight="1" spans="1:244">
      <c r="A9" s="71">
        <v>2010601</v>
      </c>
      <c r="B9" s="72" t="s">
        <v>117</v>
      </c>
      <c r="C9" s="72" t="s">
        <v>125</v>
      </c>
      <c r="D9" s="87">
        <f>SUM(E9:V9)</f>
        <v>27.15</v>
      </c>
      <c r="E9" s="87">
        <v>3.01</v>
      </c>
      <c r="F9" s="87">
        <v>1.29</v>
      </c>
      <c r="G9" s="87">
        <v>0.43</v>
      </c>
      <c r="H9" s="87">
        <v>0.86</v>
      </c>
      <c r="I9" s="87">
        <v>1.29</v>
      </c>
      <c r="J9" s="87"/>
      <c r="K9" s="87">
        <v>6.45</v>
      </c>
      <c r="L9" s="87">
        <v>0.43</v>
      </c>
      <c r="M9" s="87"/>
      <c r="N9" s="87">
        <v>2.15</v>
      </c>
      <c r="O9" s="87"/>
      <c r="P9" s="87"/>
      <c r="Q9" s="87">
        <v>4.73</v>
      </c>
      <c r="R9" s="87">
        <v>1.31</v>
      </c>
      <c r="S9" s="87"/>
      <c r="T9" s="87"/>
      <c r="U9" s="93"/>
      <c r="V9" s="87">
        <v>5.2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</row>
    <row r="10" ht="25.5" customHeight="1" spans="1:244">
      <c r="A10" s="85"/>
      <c r="B10" s="86"/>
      <c r="C10" s="85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3"/>
      <c r="V10" s="8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</row>
    <row r="11" ht="23.1" customHeight="1" spans="1:244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</row>
    <row r="12" ht="23.1" customHeight="1" spans="1:244">
      <c r="A12" s="76"/>
      <c r="B12" s="76"/>
      <c r="C12" s="74"/>
      <c r="D12" s="74"/>
      <c r="E12" s="76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6"/>
      <c r="S12" s="76"/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</row>
    <row r="13" ht="23.1" customHeight="1" spans="1:244">
      <c r="A13" s="76"/>
      <c r="B13" s="76"/>
      <c r="C13" s="76"/>
      <c r="D13" s="76"/>
      <c r="E13" s="76"/>
      <c r="F13" s="74"/>
      <c r="G13" s="76"/>
      <c r="H13" s="76"/>
      <c r="I13" s="76"/>
      <c r="J13" s="76"/>
      <c r="K13" s="76"/>
      <c r="L13" s="74"/>
      <c r="M13" s="74"/>
      <c r="N13" s="74"/>
      <c r="O13" s="74"/>
      <c r="P13" s="74"/>
      <c r="Q13" s="74"/>
      <c r="R13" s="76"/>
      <c r="S13" s="76"/>
      <c r="T13" s="76"/>
      <c r="U13" s="76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</row>
    <row r="14" ht="23.1" customHeight="1" spans="1:244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78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</row>
    <row r="15" ht="23.1" customHeight="1" spans="1:244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78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</row>
    <row r="16" ht="23.1" customHeight="1" spans="1:244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89583333333333" right="0.389583333333333" top="0.469444444444444" bottom="0.469444444444444" header="0.349305555555556" footer="0.309722222222222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I9" sqref="I9"/>
    </sheetView>
  </sheetViews>
  <sheetFormatPr defaultColWidth="9.16666666666667" defaultRowHeight="11.25"/>
  <cols>
    <col min="1" max="1" width="10" customWidth="1"/>
    <col min="2" max="2" width="15.1666666666667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63"/>
      <c r="B1" s="63"/>
      <c r="C1" s="63"/>
      <c r="D1" s="63"/>
      <c r="E1" s="63"/>
      <c r="F1" s="63"/>
      <c r="G1" s="63"/>
      <c r="H1" s="63"/>
      <c r="I1" s="63"/>
      <c r="J1" s="63"/>
      <c r="K1" s="79"/>
      <c r="L1" s="63"/>
      <c r="M1" s="63"/>
      <c r="N1" s="63"/>
      <c r="O1" s="80" t="s">
        <v>231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</row>
    <row r="2" ht="23.1" customHeight="1" spans="1:247">
      <c r="A2" s="30" t="s">
        <v>232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</row>
    <row r="3" ht="42" customHeight="1" spans="1:247">
      <c r="A3" s="64"/>
      <c r="B3" s="64"/>
      <c r="C3" s="64"/>
      <c r="D3" s="65"/>
      <c r="E3" s="66"/>
      <c r="F3" s="29"/>
      <c r="G3" s="65"/>
      <c r="H3" s="29"/>
      <c r="I3" s="65"/>
      <c r="J3" s="65"/>
      <c r="K3" s="79"/>
      <c r="L3" s="65"/>
      <c r="M3" s="65"/>
      <c r="N3" s="65"/>
      <c r="O3" s="81" t="s">
        <v>97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</row>
    <row r="4" ht="23.1" customHeight="1" spans="1:247">
      <c r="A4" s="67" t="s">
        <v>121</v>
      </c>
      <c r="B4" s="67" t="s">
        <v>98</v>
      </c>
      <c r="C4" s="68" t="s">
        <v>122</v>
      </c>
      <c r="D4" s="69" t="s">
        <v>123</v>
      </c>
      <c r="E4" s="70" t="s">
        <v>233</v>
      </c>
      <c r="F4" s="70" t="s">
        <v>234</v>
      </c>
      <c r="G4" s="70" t="s">
        <v>235</v>
      </c>
      <c r="H4" s="70" t="s">
        <v>236</v>
      </c>
      <c r="I4" s="70" t="s">
        <v>237</v>
      </c>
      <c r="J4" s="70" t="s">
        <v>238</v>
      </c>
      <c r="K4" s="82" t="s">
        <v>239</v>
      </c>
      <c r="L4" s="82" t="s">
        <v>240</v>
      </c>
      <c r="M4" s="82" t="s">
        <v>241</v>
      </c>
      <c r="N4" s="82" t="s">
        <v>242</v>
      </c>
      <c r="O4" s="82" t="s">
        <v>243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</row>
    <row r="5" ht="19.5" customHeight="1" spans="1:247">
      <c r="A5" s="67"/>
      <c r="B5" s="67"/>
      <c r="C5" s="68"/>
      <c r="D5" s="69"/>
      <c r="E5" s="70"/>
      <c r="F5" s="70"/>
      <c r="G5" s="70"/>
      <c r="H5" s="70"/>
      <c r="I5" s="70"/>
      <c r="J5" s="70"/>
      <c r="K5" s="82"/>
      <c r="L5" s="82"/>
      <c r="M5" s="82"/>
      <c r="N5" s="82"/>
      <c r="O5" s="82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</row>
    <row r="6" ht="39.75" customHeight="1" spans="1:247">
      <c r="A6" s="67"/>
      <c r="B6" s="67"/>
      <c r="C6" s="68"/>
      <c r="D6" s="69"/>
      <c r="E6" s="70"/>
      <c r="F6" s="70"/>
      <c r="G6" s="70"/>
      <c r="H6" s="70"/>
      <c r="I6" s="70"/>
      <c r="J6" s="70"/>
      <c r="K6" s="82"/>
      <c r="L6" s="82"/>
      <c r="M6" s="82"/>
      <c r="N6" s="82"/>
      <c r="O6" s="82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</row>
    <row r="7" s="28" customFormat="1" ht="23.1" customHeight="1" spans="1:247">
      <c r="A7" s="71"/>
      <c r="B7" s="72"/>
      <c r="C7" s="71" t="s">
        <v>114</v>
      </c>
      <c r="D7" s="73">
        <v>34.13</v>
      </c>
      <c r="E7" s="73">
        <v>26.81</v>
      </c>
      <c r="F7" s="73"/>
      <c r="G7" s="73"/>
      <c r="H7" s="73"/>
      <c r="I7" s="73">
        <v>7.32</v>
      </c>
      <c r="J7" s="73"/>
      <c r="K7" s="73"/>
      <c r="L7" s="83"/>
      <c r="M7" s="73"/>
      <c r="N7" s="73"/>
      <c r="O7" s="73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</row>
    <row r="8" ht="23.1" customHeight="1" spans="1:15">
      <c r="A8" s="71">
        <v>2010601</v>
      </c>
      <c r="B8" s="72" t="s">
        <v>115</v>
      </c>
      <c r="C8" s="72" t="s">
        <v>125</v>
      </c>
      <c r="D8" s="73">
        <v>34.13</v>
      </c>
      <c r="E8" s="73">
        <v>26.81</v>
      </c>
      <c r="F8" s="73"/>
      <c r="G8" s="73"/>
      <c r="H8" s="73"/>
      <c r="I8" s="73">
        <v>7.32</v>
      </c>
      <c r="J8" s="73"/>
      <c r="K8" s="73"/>
      <c r="L8" s="83"/>
      <c r="M8" s="73"/>
      <c r="N8" s="73"/>
      <c r="O8" s="73"/>
    </row>
    <row r="9" ht="23.1" customHeight="1" spans="1:247">
      <c r="A9" s="71"/>
      <c r="B9" s="72"/>
      <c r="C9" s="71"/>
      <c r="D9" s="73"/>
      <c r="E9" s="73"/>
      <c r="F9" s="73"/>
      <c r="G9" s="73"/>
      <c r="H9" s="73"/>
      <c r="I9" s="73"/>
      <c r="J9" s="73"/>
      <c r="K9" s="73"/>
      <c r="L9" s="83"/>
      <c r="M9" s="73"/>
      <c r="N9" s="73"/>
      <c r="O9" s="73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</row>
    <row r="10" ht="23.1" customHeight="1" spans="1:247">
      <c r="A10" s="71"/>
      <c r="B10" s="72"/>
      <c r="C10" s="71"/>
      <c r="D10" s="73"/>
      <c r="E10" s="73"/>
      <c r="F10" s="73"/>
      <c r="G10" s="73"/>
      <c r="H10" s="73"/>
      <c r="I10" s="73"/>
      <c r="J10" s="73"/>
      <c r="K10" s="73"/>
      <c r="L10" s="83"/>
      <c r="M10" s="73"/>
      <c r="N10" s="73"/>
      <c r="O10" s="73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</row>
    <row r="11" ht="23.1" customHeight="1" spans="1:247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60"/>
      <c r="L11" s="74"/>
      <c r="M11" s="74"/>
      <c r="N11" s="74"/>
      <c r="O11" s="74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</row>
    <row r="12" ht="23.1" customHeight="1" spans="1:247">
      <c r="A12" s="74"/>
      <c r="B12" s="74"/>
      <c r="C12" s="74"/>
      <c r="D12" s="74"/>
      <c r="E12" s="74"/>
      <c r="F12" s="74"/>
      <c r="G12" s="74"/>
      <c r="H12" s="74"/>
      <c r="I12" s="42"/>
      <c r="J12" s="74"/>
      <c r="K12" s="60"/>
      <c r="L12" s="74"/>
      <c r="M12" s="74"/>
      <c r="N12" s="74"/>
      <c r="O12" s="74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</row>
    <row r="13" ht="23.1" customHeight="1" spans="1:247">
      <c r="A13" s="76"/>
      <c r="B13" s="76"/>
      <c r="C13" s="76"/>
      <c r="D13" s="76"/>
      <c r="E13" s="74"/>
      <c r="F13" s="74"/>
      <c r="G13" s="76"/>
      <c r="H13" s="76"/>
      <c r="I13" s="76"/>
      <c r="J13" s="76"/>
      <c r="K13" s="60"/>
      <c r="L13" s="74"/>
      <c r="M13" s="74"/>
      <c r="N13" s="74"/>
      <c r="O13" s="74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</row>
    <row r="14" ht="23.1" customHeight="1" spans="1:247">
      <c r="A14" s="77"/>
      <c r="B14" s="77"/>
      <c r="C14" s="77"/>
      <c r="D14" s="77"/>
      <c r="E14" s="77"/>
      <c r="F14" s="78"/>
      <c r="G14" s="78"/>
      <c r="H14" s="78"/>
      <c r="I14" s="77"/>
      <c r="J14" s="77"/>
      <c r="K14" s="79"/>
      <c r="L14" s="77"/>
      <c r="M14" s="77"/>
      <c r="N14" s="78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</row>
    <row r="15" ht="23.1" customHeight="1" spans="1:247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9"/>
      <c r="L15" s="77"/>
      <c r="M15" s="77"/>
      <c r="N15" s="78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</row>
    <row r="16" ht="23.1" customHeight="1" spans="1:247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9"/>
      <c r="L16" s="77"/>
      <c r="M16" s="77"/>
      <c r="N16" s="78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</row>
    <row r="17" ht="23.1" customHeight="1" spans="1:247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89583333333333" right="0.389583333333333" top="0.469444444444444" bottom="0.469444444444444" header="0.349305555555556" footer="0.309722222222222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表1-部门收支总表（</vt:lpstr>
      <vt:lpstr>表2-部门收入总体情况表</vt:lpstr>
      <vt:lpstr>表3-部门支出总体情况表</vt:lpstr>
      <vt:lpstr>财政拨款收支总表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表8-政府性基金拨款支出情况表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2019-01-25T07:39:00Z</cp:lastPrinted>
  <dcterms:modified xsi:type="dcterms:W3CDTF">2019-04-23T01:45:47Z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2052-10.1.0.7566</vt:lpwstr>
  </property>
</Properties>
</file>