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1640" tabRatio="800" firstSheet="6" activeTab="8"/>
  </bookViews>
  <sheets>
    <sheet name="g01收入支出决算总表" sheetId="1" r:id="rId1"/>
    <sheet name="g02收入决算总表" sheetId="2" r:id="rId2"/>
    <sheet name="g03支出决算总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三公”经费支出决算表" sheetId="7" r:id="rId7"/>
    <sheet name="g08政府性基金预算财政拨款收入支出决算表" sheetId="8" r:id="rId8"/>
    <sheet name="g09单位收入支出明细表" sheetId="9" r:id="rId9"/>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'g05一般公共预算财政拨款支出决算表'!$A$1:$F$16</definedName>
    <definedName name="_xlnm.Print_Area" localSheetId="7">'g08政府性基金预算财政拨款收入支出决算表'!$A$1:$I$16</definedName>
    <definedName name="_xlnm.Print_Area" localSheetId="8">'g09单位收入支出明细表'!$A$1:$G$14</definedName>
  </definedNames>
  <calcPr fullCalcOnLoad="1"/>
</workbook>
</file>

<file path=xl/sharedStrings.xml><?xml version="1.0" encoding="utf-8"?>
<sst xmlns="http://schemas.openxmlformats.org/spreadsheetml/2006/main" count="639" uniqueCount="316">
  <si>
    <t>收入支出决算总表</t>
  </si>
  <si>
    <t>公开01表</t>
  </si>
  <si>
    <t xml:space="preserve">部门：汨罗镇人民政府 </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</si>
  <si>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</si>
  <si>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</si>
  <si>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</si>
  <si>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</si>
  <si>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</si>
  <si>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</si>
  <si>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</si>
  <si>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</si>
  <si>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</si>
  <si>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</si>
  <si>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</si>
  <si>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</si>
  <si>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</si>
  <si>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</si>
  <si>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</si>
  <si>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</si>
  <si>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</si>
  <si>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</si>
  <si>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</si>
  <si>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</si>
  <si>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</si>
  <si>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</si>
  <si>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</si>
  <si>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</si>
  <si>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</si>
  <si>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</si>
  <si>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</si>
  <si>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</si>
  <si>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</si>
  <si>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</si>
  <si>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</si>
  <si>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七、文化体育与传媒</t>
  </si>
  <si>
    <t>八、社会保障与就业</t>
  </si>
  <si>
    <t>21</t>
  </si>
  <si>
    <t>十三、农林水事务</t>
  </si>
  <si>
    <t>22</t>
  </si>
  <si>
    <t>二十一、医疗卫生与计划生育</t>
  </si>
  <si>
    <t>23</t>
  </si>
  <si>
    <t>7</t>
  </si>
  <si>
    <t>……</t>
  </si>
  <si>
    <t>8</t>
  </si>
  <si>
    <t>本年收入合计</t>
  </si>
  <si>
    <t>9</t>
  </si>
  <si>
    <t>本年支出合计</t>
  </si>
  <si>
    <t xml:space="preserve">         用事业基金弥补收支差额</t>
  </si>
  <si>
    <t>10</t>
  </si>
  <si>
    <t xml:space="preserve">                结余分配</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</si>
  <si>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</si>
  <si>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</si>
  <si>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</si>
  <si>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</si>
  <si>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</si>
  <si>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</si>
  <si>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</si>
  <si>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</si>
  <si>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</si>
  <si>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family val="0"/>
      </rPr>
      <t>。</t>
    </r>
  </si>
  <si>
    <t>公开02表</t>
  </si>
  <si>
    <t>部门：</t>
  </si>
  <si>
    <t>汨罗镇人民政府</t>
  </si>
  <si>
    <t>财政拨款收入</t>
  </si>
  <si>
    <t>上级补助收入</t>
  </si>
  <si>
    <t>事业收入</t>
  </si>
  <si>
    <t>经营收入</t>
  </si>
  <si>
    <t>附属单位上缴收入</t>
  </si>
  <si>
    <t>其他收入</t>
  </si>
  <si>
    <t>功能分类科目编码</t>
  </si>
  <si>
    <t>科目名称</t>
  </si>
  <si>
    <t>栏次</t>
  </si>
  <si>
    <t>一、一般公共服务</t>
  </si>
  <si>
    <t>20101</t>
  </si>
  <si>
    <t xml:space="preserve">    人大事务</t>
  </si>
  <si>
    <t>2010101</t>
  </si>
  <si>
    <t xml:space="preserve">      行政运行</t>
  </si>
  <si>
    <t>20102</t>
  </si>
  <si>
    <t xml:space="preserve">    政协事务</t>
  </si>
  <si>
    <t>2010201</t>
  </si>
  <si>
    <t>20103</t>
  </si>
  <si>
    <t xml:space="preserve">    政府办公厅及相关机构事务支出</t>
  </si>
  <si>
    <t>2010301</t>
  </si>
  <si>
    <t>2010302</t>
  </si>
  <si>
    <t xml:space="preserve">      一般行政管理事务</t>
  </si>
  <si>
    <t>2010399</t>
  </si>
  <si>
    <t xml:space="preserve">      其他政府办公厅及相关事务支出</t>
  </si>
  <si>
    <t>20106</t>
  </si>
  <si>
    <t xml:space="preserve">    财政事务</t>
  </si>
  <si>
    <t>2010601</t>
  </si>
  <si>
    <t>2010699</t>
  </si>
  <si>
    <t xml:space="preserve">      其他财政事务支出</t>
  </si>
  <si>
    <t>20111</t>
  </si>
  <si>
    <t xml:space="preserve">    纪检监察事务</t>
  </si>
  <si>
    <t>201101</t>
  </si>
  <si>
    <t>20129</t>
  </si>
  <si>
    <t xml:space="preserve">    群众团体事务</t>
  </si>
  <si>
    <t>2012901</t>
  </si>
  <si>
    <t>20131</t>
  </si>
  <si>
    <t xml:space="preserve">    党委办公厅及相关机构事务</t>
  </si>
  <si>
    <t>2013101</t>
  </si>
  <si>
    <t>20132</t>
  </si>
  <si>
    <t xml:space="preserve">    组织事务</t>
  </si>
  <si>
    <t>2013201</t>
  </si>
  <si>
    <t>20133</t>
  </si>
  <si>
    <t xml:space="preserve">    宣传事务</t>
  </si>
  <si>
    <t>2013301</t>
  </si>
  <si>
    <t xml:space="preserve">      行政运行     </t>
  </si>
  <si>
    <t>20134</t>
  </si>
  <si>
    <t xml:space="preserve">    统战事务</t>
  </si>
  <si>
    <t>2013401</t>
  </si>
  <si>
    <t>204</t>
  </si>
  <si>
    <t>20406</t>
  </si>
  <si>
    <t xml:space="preserve">    司法</t>
  </si>
  <si>
    <t>2040601</t>
  </si>
  <si>
    <t>205</t>
  </si>
  <si>
    <t>20502</t>
  </si>
  <si>
    <t xml:space="preserve">    普通教育</t>
  </si>
  <si>
    <t>2050203</t>
  </si>
  <si>
    <t xml:space="preserve">      初中教育</t>
  </si>
  <si>
    <t>207</t>
  </si>
  <si>
    <t>七、文化教育与传媒支出</t>
  </si>
  <si>
    <t>20701</t>
  </si>
  <si>
    <t xml:space="preserve">    文化</t>
  </si>
  <si>
    <t>2070101</t>
  </si>
  <si>
    <t>208</t>
  </si>
  <si>
    <t>八、社会保障和就业支出</t>
  </si>
  <si>
    <t>20801</t>
  </si>
  <si>
    <t xml:space="preserve">    人力资源和社会保障管理事务</t>
  </si>
  <si>
    <t>2080101</t>
  </si>
  <si>
    <t>20802</t>
  </si>
  <si>
    <t xml:space="preserve">    民政管理事务</t>
  </si>
  <si>
    <t>2080201</t>
  </si>
  <si>
    <t>213</t>
  </si>
  <si>
    <t>十二、农林水支出</t>
  </si>
  <si>
    <t>21301</t>
  </si>
  <si>
    <t xml:space="preserve">     农业</t>
  </si>
  <si>
    <t>2130101</t>
  </si>
  <si>
    <t xml:space="preserve">       行政运行</t>
  </si>
  <si>
    <t>2130102</t>
  </si>
  <si>
    <t xml:space="preserve">       一般行政管理事务</t>
  </si>
  <si>
    <t>2130199</t>
  </si>
  <si>
    <t xml:space="preserve">       其他农业支出</t>
  </si>
  <si>
    <t>21302</t>
  </si>
  <si>
    <t xml:space="preserve">     林业</t>
  </si>
  <si>
    <t>2130201</t>
  </si>
  <si>
    <t>21303</t>
  </si>
  <si>
    <t xml:space="preserve">     水利</t>
  </si>
  <si>
    <t>2130301</t>
  </si>
  <si>
    <t>21399</t>
  </si>
  <si>
    <t xml:space="preserve">     其他农林水事务支出</t>
  </si>
  <si>
    <t>2139999</t>
  </si>
  <si>
    <t xml:space="preserve">       其他农林水事务支出</t>
  </si>
  <si>
    <t>注：本表反映部门本年度取得的各项收入情况。</t>
  </si>
  <si>
    <t>公开03表</t>
  </si>
  <si>
    <t>基本支出</t>
  </si>
  <si>
    <t>项目支出</t>
  </si>
  <si>
    <t>上缴上级支出</t>
  </si>
  <si>
    <t>经营支出</t>
  </si>
  <si>
    <t>对附属单位补助支出</t>
  </si>
  <si>
    <t>注：本表反映部门本年度各项支出情况。</t>
  </si>
  <si>
    <t>财政拨款收入支出决算总表</t>
  </si>
  <si>
    <t>公开04表</t>
  </si>
  <si>
    <t>部门：汩罗镇人民政府</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</si>
  <si>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</si>
  <si>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</si>
  <si>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</si>
  <si>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</si>
  <si>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</si>
  <si>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</si>
  <si>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</si>
  <si>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</si>
  <si>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</si>
  <si>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</si>
  <si>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</si>
  <si>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</si>
  <si>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</si>
  <si>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</si>
  <si>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</si>
  <si>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</si>
  <si>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t>公开06表</t>
  </si>
  <si>
    <t xml:space="preserve">                    </t>
  </si>
  <si>
    <t>单位 :万元</t>
  </si>
  <si>
    <t>人员经费</t>
  </si>
  <si>
    <t>公用经费</t>
  </si>
  <si>
    <t>经济分类科目编码</t>
  </si>
  <si>
    <t>经济分类科目名称</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</si>
  <si>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</si>
  <si>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</si>
  <si>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</si>
  <si>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</si>
  <si>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</si>
  <si>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</si>
  <si>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</si>
  <si>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</si>
  <si>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</si>
  <si>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</si>
  <si>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</si>
  <si>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</si>
  <si>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社会保障缴费</t>
  </si>
  <si>
    <t xml:space="preserve">  手续费</t>
  </si>
  <si>
    <t xml:space="preserve"> 基础设施建设</t>
  </si>
  <si>
    <t xml:space="preserve">  伙食补助费</t>
  </si>
  <si>
    <t xml:space="preserve">  水费</t>
  </si>
  <si>
    <t xml:space="preserve"> 大型修缮</t>
  </si>
  <si>
    <t xml:space="preserve">  绩效工资</t>
  </si>
  <si>
    <t xml:space="preserve">  电费</t>
  </si>
  <si>
    <t xml:space="preserve"> 信息网络及软件购置更新</t>
  </si>
  <si>
    <t xml:space="preserve">  机关事业单位基本养老保险缴费</t>
  </si>
  <si>
    <t xml:space="preserve">  邮电费</t>
  </si>
  <si>
    <t xml:space="preserve"> 物资储备</t>
  </si>
  <si>
    <t xml:space="preserve">  职业年金缴费</t>
  </si>
  <si>
    <t xml:space="preserve">  取暖费</t>
  </si>
  <si>
    <t xml:space="preserve"> 土地补偿</t>
  </si>
  <si>
    <t xml:space="preserve">  职工基本医疗保险缴费</t>
  </si>
  <si>
    <t xml:space="preserve">  物业管理费</t>
  </si>
  <si>
    <t xml:space="preserve"> 安置补助</t>
  </si>
  <si>
    <t xml:space="preserve">  公务员医疗补助缴费</t>
  </si>
  <si>
    <t xml:space="preserve">  差旅费</t>
  </si>
  <si>
    <t xml:space="preserve"> 地上附着物和青苗补偿</t>
  </si>
  <si>
    <t xml:space="preserve">  其他社会保障缴费</t>
  </si>
  <si>
    <t xml:space="preserve">  因公出国(境)费用</t>
  </si>
  <si>
    <t xml:space="preserve"> 拆迁补偿</t>
  </si>
  <si>
    <t xml:space="preserve">  住房公积金</t>
  </si>
  <si>
    <t xml:space="preserve">  维修(护)费</t>
  </si>
  <si>
    <t xml:space="preserve"> 公务用车购置</t>
  </si>
  <si>
    <t xml:space="preserve">  医疗费</t>
  </si>
  <si>
    <t xml:space="preserve">  租赁费</t>
  </si>
  <si>
    <t xml:space="preserve"> 其他交通工具购置</t>
  </si>
  <si>
    <t xml:space="preserve">  其他工资福利支出</t>
  </si>
  <si>
    <t xml:space="preserve">  会议费</t>
  </si>
  <si>
    <t>文物和陈列品购置</t>
  </si>
  <si>
    <t>对个人和家庭的补助</t>
  </si>
  <si>
    <t xml:space="preserve">  培训费</t>
  </si>
  <si>
    <t>无形资产购置</t>
  </si>
  <si>
    <t xml:space="preserve">  离休费</t>
  </si>
  <si>
    <t xml:space="preserve">  公务接待费</t>
  </si>
  <si>
    <t>其他资本性支出</t>
  </si>
  <si>
    <t xml:space="preserve">  退休费</t>
  </si>
  <si>
    <t xml:space="preserve">  专用材料费</t>
  </si>
  <si>
    <t>对企业补助</t>
  </si>
  <si>
    <r>
      <t xml:space="preserve">  </t>
    </r>
    <r>
      <rPr>
        <sz val="10"/>
        <rFont val="宋体"/>
        <family val="0"/>
      </rPr>
      <t>退职（役）费</t>
    </r>
  </si>
  <si>
    <t xml:space="preserve">  被装购置费</t>
  </si>
  <si>
    <t xml:space="preserve"> 资本金注入</t>
  </si>
  <si>
    <t xml:space="preserve">  抚恤金</t>
  </si>
  <si>
    <t xml:space="preserve">  专用燃料费</t>
  </si>
  <si>
    <t xml:space="preserve"> 政府投资基金股权投资</t>
  </si>
  <si>
    <t xml:space="preserve">  生活补助</t>
  </si>
  <si>
    <t xml:space="preserve">  劳务费</t>
  </si>
  <si>
    <t xml:space="preserve"> 费用补贴</t>
  </si>
  <si>
    <r>
      <t xml:space="preserve">  </t>
    </r>
    <r>
      <rPr>
        <sz val="10"/>
        <rFont val="宋体"/>
        <family val="0"/>
      </rPr>
      <t>救济费</t>
    </r>
  </si>
  <si>
    <t xml:space="preserve">  委托业务费</t>
  </si>
  <si>
    <t xml:space="preserve"> 利息补贴</t>
  </si>
  <si>
    <r>
      <t xml:space="preserve">   </t>
    </r>
    <r>
      <rPr>
        <sz val="10"/>
        <rFont val="宋体"/>
        <family val="0"/>
      </rPr>
      <t>医疗费补助</t>
    </r>
  </si>
  <si>
    <t xml:space="preserve">  工会经费</t>
  </si>
  <si>
    <t xml:space="preserve"> 其他对企业补贴</t>
  </si>
  <si>
    <t xml:space="preserve">  助学金</t>
  </si>
  <si>
    <t xml:space="preserve">  福利费</t>
  </si>
  <si>
    <t>对社会保障基金补助</t>
  </si>
  <si>
    <t xml:space="preserve">  奖励金</t>
  </si>
  <si>
    <t xml:space="preserve">  公务用车运行维护费</t>
  </si>
  <si>
    <r>
      <t xml:space="preserve">  </t>
    </r>
    <r>
      <rPr>
        <sz val="10"/>
        <rFont val="宋体"/>
        <family val="0"/>
      </rPr>
      <t>对社会保险基金补助</t>
    </r>
  </si>
  <si>
    <t xml:space="preserve">  个人农业生产补贴</t>
  </si>
  <si>
    <t xml:space="preserve">  其他交通费用</t>
  </si>
  <si>
    <r>
      <t xml:space="preserve">  </t>
    </r>
    <r>
      <rPr>
        <sz val="10"/>
        <rFont val="宋体"/>
        <family val="0"/>
      </rPr>
      <t>补充全国社会保险基金</t>
    </r>
  </si>
  <si>
    <t xml:space="preserve">  其他对个人和家庭的补助</t>
  </si>
  <si>
    <t xml:space="preserve">  税金及附加费用</t>
  </si>
  <si>
    <t>其他支出</t>
  </si>
  <si>
    <t xml:space="preserve">  其他一般商品和服务支出</t>
  </si>
  <si>
    <t xml:space="preserve"> 赠与</t>
  </si>
  <si>
    <t>债务利息及费用</t>
  </si>
  <si>
    <t xml:space="preserve"> 国家赔偿支出</t>
  </si>
  <si>
    <t xml:space="preserve"> 国内债务付息</t>
  </si>
  <si>
    <t xml:space="preserve"> 对民间非营利组和群众性自治组织补贴</t>
  </si>
  <si>
    <t xml:space="preserve"> 国外债务付息</t>
  </si>
  <si>
    <t>人员经费合计</t>
  </si>
  <si>
    <t>单位经费合计</t>
  </si>
  <si>
    <t>一般公共预算财政拨款“三公”经费支出决算表</t>
  </si>
  <si>
    <r>
      <t>公开</t>
    </r>
    <r>
      <rPr>
        <sz val="10"/>
        <rFont val="宋体"/>
        <family val="0"/>
      </rPr>
      <t>07</t>
    </r>
    <r>
      <rPr>
        <sz val="10"/>
        <rFont val="仿宋_GB2312"/>
        <family val="3"/>
      </rPr>
      <t>表</t>
    </r>
  </si>
  <si>
    <t>金额单位：万元</t>
  </si>
  <si>
    <t>项目</t>
  </si>
  <si>
    <t>预算数</t>
  </si>
  <si>
    <t>2017年与2016年对比增减变化原因</t>
  </si>
  <si>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</si>
  <si>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</si>
  <si>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</si>
  <si>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</si>
  <si>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</si>
  <si>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</si>
  <si>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通过全镇干部的努办，减少在外就餐次数，让招待费减少了4.8万</t>
  </si>
  <si>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</si>
  <si>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</si>
  <si>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</si>
  <si>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</si>
  <si>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</si>
  <si>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</si>
  <si>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</si>
  <si>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说明</t>
    </r>
    <r>
      <rPr>
        <sz val="10"/>
        <rFont val="宋体"/>
        <family val="0"/>
      </rPr>
      <t>:1、</t>
    </r>
    <r>
      <rPr>
        <sz val="10"/>
        <rFont val="仿宋_GB2312"/>
        <family val="3"/>
      </rPr>
      <t>本表公开内容为列市级支出的“三公”经费当年安排数和上年结转数；</t>
    </r>
  </si>
  <si>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</si>
  <si>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</si>
  <si>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</si>
  <si>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</si>
  <si>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</si>
  <si>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</si>
  <si>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</si>
  <si>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小计</t>
  </si>
  <si>
    <t>注：本表反映部门本年度政府性基金预算财政拨款收入支出及结转和结余情况。</t>
  </si>
  <si>
    <t>单位收入支出明细表</t>
  </si>
  <si>
    <r>
      <t>公开0</t>
    </r>
    <r>
      <rPr>
        <sz val="10"/>
        <color indexed="8"/>
        <rFont val="宋体"/>
        <family val="0"/>
      </rPr>
      <t>9</t>
    </r>
    <r>
      <rPr>
        <sz val="10"/>
        <color indexed="8"/>
        <rFont val="宋体"/>
        <family val="0"/>
      </rPr>
      <t>表</t>
    </r>
  </si>
  <si>
    <t>单位名称</t>
  </si>
  <si>
    <t>注：本表反映部门所属单位收入支出及结转和结余情况。</t>
  </si>
  <si>
    <t>汨罗镇人民政府</t>
  </si>
  <si>
    <t>部门：汨罗镇人民政府</t>
  </si>
  <si>
    <t>部门名称：汨罗镇人民政府</t>
  </si>
  <si>
    <t>收入决算总表</t>
  </si>
  <si>
    <t>支出决算总表</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</si>
</sst>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Red]\(0.00\)"/>
    <numFmt numFmtId="185" formatCode="0.00_ "/>
    <numFmt numFmtId="186" formatCode="0_ "/>
    <numFmt numFmtId="187" formatCode="&quot;Yes&quot;;&quot;Yes&quot;;&quot;No&quot;"/>
    <numFmt numFmtId="188" formatCode="&quot;True&quot;;&quot;True&quot;;&quot;False&quot;"/>
    <numFmt numFmtId="189" formatCode="&quot;On&quot;;&quot;On&quot;;&quot;Off&quot;"/>
    <numFmt numFmtId="190" formatCode="[$€-2]\ #,##0.00_);[Red]\([$€-2]\ #,##0.00\)"/>
  </numFmts>
  <fonts count="70">
    <font>
      <sz val="12"/>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b/>
      <sz val="20"/>
      <name val="宋体"/>
      <family val="0"/>
    </font>
    <font>
      <b/>
      <sz val="18"/>
      <name val="Times New Roman"/>
      <family val="1"/>
    </font>
    <font>
      <sz val="10"/>
      <name val="Times New Roman"/>
      <family val="1"/>
    </font>
    <font>
      <b/>
      <sz val="18"/>
      <name val="仿宋_GB2312"/>
      <family val="3"/>
    </font>
    <font>
      <sz val="10"/>
      <name val="仿宋_GB2312"/>
      <family val="3"/>
    </font>
    <font>
      <b/>
      <sz val="12"/>
      <name val="宋体"/>
      <family val="0"/>
    </font>
    <font>
      <sz val="9"/>
      <name val="宋体"/>
      <family val="0"/>
    </font>
    <font>
      <b/>
      <sz val="12"/>
      <name val="仿宋_GB2312"/>
      <family val="3"/>
    </font>
    <font>
      <b/>
      <sz val="12"/>
      <name val="仿宋"/>
      <family val="3"/>
    </font>
    <font>
      <b/>
      <sz val="9"/>
      <name val="宋体"/>
      <family val="0"/>
    </font>
    <font>
      <sz val="11"/>
      <name val="仿宋_GB2312"/>
      <family val="3"/>
    </font>
    <font>
      <sz val="12"/>
      <name val="仿宋"/>
      <family val="3"/>
    </font>
    <font>
      <sz val="12"/>
      <name val="仿宋_GB2312"/>
      <family val="3"/>
    </font>
    <font>
      <sz val="9"/>
      <name val="Times New Roman"/>
      <family val="1"/>
    </font>
    <font>
      <sz val="14"/>
      <name val="黑体"/>
      <family val="0"/>
    </font>
    <font>
      <b/>
      <sz val="12"/>
      <name val="黑体"/>
      <family val="0"/>
    </font>
    <font>
      <sz val="10"/>
      <name val="Arial"/>
      <family val="2"/>
    </font>
    <font>
      <b/>
      <sz val="10"/>
      <name val="Arial"/>
      <family val="2"/>
    </font>
    <font>
      <b/>
      <sz val="18"/>
      <name val="华文中宋"/>
      <family val="0"/>
    </font>
    <font>
      <b/>
      <sz val="12"/>
      <color indexed="8"/>
      <name val="宋体"/>
      <family val="0"/>
    </font>
    <font>
      <b/>
      <sz val="11"/>
      <name val="黑体"/>
      <family val="0"/>
    </font>
    <font>
      <b/>
      <sz val="10"/>
      <name val="黑体"/>
      <family val="0"/>
    </font>
    <font>
      <b/>
      <sz val="10"/>
      <name val="宋体"/>
      <family val="0"/>
    </font>
    <font>
      <b/>
      <sz val="11"/>
      <name val="宋体"/>
      <family val="0"/>
    </font>
    <font>
      <sz val="12"/>
      <name val="黑体"/>
      <family val="0"/>
    </font>
    <font>
      <sz val="16"/>
      <color indexed="8"/>
      <name val="华文中宋"/>
      <family val="0"/>
    </font>
    <font>
      <sz val="11"/>
      <color indexed="20"/>
      <name val="宋体"/>
      <family val="0"/>
    </font>
    <font>
      <sz val="11"/>
      <color indexed="8"/>
      <name val="宋体"/>
      <family val="0"/>
    </font>
    <font>
      <u val="single"/>
      <sz val="12"/>
      <color indexed="12"/>
      <name val="宋体"/>
      <family val="0"/>
    </font>
    <font>
      <sz val="11"/>
      <color indexed="17"/>
      <name val="宋体"/>
      <family val="0"/>
    </font>
    <font>
      <sz val="12"/>
      <name val="Times New Roman"/>
      <family val="1"/>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4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color indexed="63"/>
      </top>
      <bottom style="medium"/>
    </border>
    <border>
      <left style="thin"/>
      <right style="thin"/>
      <top style="thin"/>
      <bottom style="medium"/>
    </border>
    <border>
      <left style="thin"/>
      <right>
        <color indexed="63"/>
      </right>
      <top style="thin"/>
      <bottom style="medium"/>
    </border>
    <border>
      <left style="thin"/>
      <right style="medium"/>
      <top style="thin"/>
      <bottom style="thin"/>
    </border>
    <border>
      <left style="thin"/>
      <right style="medium"/>
      <top style="thin"/>
      <bottom style="medium"/>
    </border>
    <border>
      <left style="medium"/>
      <right style="thin"/>
      <top style="medium"/>
      <bottom style="thin"/>
    </border>
    <border>
      <left style="thin"/>
      <right>
        <color indexed="63"/>
      </right>
      <top style="medium"/>
      <bottom style="thin"/>
    </border>
    <border>
      <left style="medium"/>
      <right style="thin"/>
      <top style="thin"/>
      <bottom style="thin"/>
    </border>
    <border>
      <left>
        <color indexed="63"/>
      </left>
      <right>
        <color indexed="63"/>
      </right>
      <top style="thin"/>
      <bottom style="thin"/>
    </border>
    <border>
      <left>
        <color indexed="63"/>
      </left>
      <right style="medium"/>
      <top style="thin"/>
      <bottom style="thin"/>
    </border>
    <border>
      <left style="thin"/>
      <right style="thin"/>
      <top style="thin"/>
      <bottom>
        <color indexed="63"/>
      </bottom>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medium"/>
    </border>
    <border>
      <left style="medium"/>
      <right>
        <color indexed="63"/>
      </right>
      <top style="thin"/>
      <bottom style="medium"/>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medium"/>
      <bottom/>
    </border>
    <border>
      <left style="thin"/>
      <right style="thin"/>
      <top>
        <color indexed="63"/>
      </top>
      <bottom>
        <color indexed="63"/>
      </bottom>
    </border>
    <border>
      <left style="thin"/>
      <right style="thin"/>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style="medium"/>
      <right>
        <color indexed="63"/>
      </right>
      <top style="thin"/>
      <bottom style="thin"/>
    </border>
    <border>
      <left>
        <color indexed="63"/>
      </left>
      <right>
        <color indexed="63"/>
      </right>
      <top style="thin"/>
      <bottom style="medium"/>
    </border>
    <border>
      <left>
        <color indexed="63"/>
      </left>
      <right style="thin"/>
      <top style="thin"/>
      <bottom style="thin"/>
    </border>
    <border>
      <left style="medium"/>
      <right>
        <color indexed="63"/>
      </right>
      <top>
        <color indexed="63"/>
      </top>
      <bottom style="thin"/>
    </border>
    <border>
      <left>
        <color indexed="63"/>
      </left>
      <right style="thin"/>
      <top>
        <color indexed="63"/>
      </top>
      <bottom style="thin"/>
    </border>
    <border>
      <left style="medium"/>
      <right style="thin"/>
      <top style="thin"/>
      <bottom style="medium"/>
    </border>
    <border>
      <left>
        <color indexed="63"/>
      </left>
      <right>
        <color indexed="63"/>
      </right>
      <top style="medium"/>
      <bottom style="thin"/>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9" fontId="33" fillId="0" borderId="0" applyFont="0" applyFill="0" applyBorder="0" applyAlignment="0" applyProtection="0"/>
    <xf numFmtId="0" fontId="54" fillId="0" borderId="0" applyNumberFormat="0" applyFill="0" applyBorder="0" applyAlignment="0" applyProtection="0"/>
    <xf numFmtId="0" fontId="55" fillId="0" borderId="1" applyNumberFormat="0" applyFill="0" applyAlignment="0" applyProtection="0"/>
    <xf numFmtId="0" fontId="56" fillId="0" borderId="2" applyNumberFormat="0" applyFill="0" applyAlignment="0" applyProtection="0"/>
    <xf numFmtId="0" fontId="57" fillId="0" borderId="3" applyNumberFormat="0" applyFill="0" applyAlignment="0" applyProtection="0"/>
    <xf numFmtId="0" fontId="57" fillId="0" borderId="0" applyNumberFormat="0" applyFill="0" applyBorder="0" applyAlignment="0" applyProtection="0"/>
    <xf numFmtId="0" fontId="58" fillId="20"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0" fillId="0" borderId="0">
      <alignment/>
      <protection/>
    </xf>
    <xf numFmtId="0" fontId="0" fillId="0" borderId="0">
      <alignment/>
      <protection/>
    </xf>
    <xf numFmtId="0" fontId="52"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2" fillId="0" borderId="0">
      <alignment/>
      <protection/>
    </xf>
    <xf numFmtId="0" fontId="0" fillId="0" borderId="0">
      <alignment vertical="center"/>
      <protection/>
    </xf>
    <xf numFmtId="0" fontId="12" fillId="0" borderId="0">
      <alignment/>
      <protection/>
    </xf>
    <xf numFmtId="0" fontId="0" fillId="0" borderId="0">
      <alignment vertical="center"/>
      <protection/>
    </xf>
    <xf numFmtId="0" fontId="34" fillId="0" borderId="0" applyNumberFormat="0" applyFill="0" applyBorder="0" applyAlignment="0" applyProtection="0"/>
    <xf numFmtId="0" fontId="59" fillId="22"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60" fillId="0" borderId="4" applyNumberFormat="0" applyFill="0" applyAlignment="0" applyProtection="0"/>
    <xf numFmtId="182" fontId="33" fillId="0" borderId="0" applyFont="0" applyFill="0" applyBorder="0" applyAlignment="0" applyProtection="0"/>
    <xf numFmtId="180" fontId="33" fillId="0" borderId="0" applyFont="0" applyFill="0" applyBorder="0" applyAlignment="0" applyProtection="0"/>
    <xf numFmtId="0" fontId="61" fillId="24" borderId="5" applyNumberFormat="0" applyAlignment="0" applyProtection="0"/>
    <xf numFmtId="0" fontId="62" fillId="25" borderId="6"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183" fontId="33" fillId="0" borderId="0" applyFont="0" applyFill="0" applyBorder="0" applyAlignment="0" applyProtection="0"/>
    <xf numFmtId="181" fontId="33" fillId="0" borderId="0" applyFont="0" applyFill="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66" fillId="32" borderId="0" applyNumberFormat="0" applyBorder="0" applyAlignment="0" applyProtection="0"/>
    <xf numFmtId="0" fontId="67" fillId="24" borderId="8" applyNumberFormat="0" applyAlignment="0" applyProtection="0"/>
    <xf numFmtId="0" fontId="68" fillId="33" borderId="5" applyNumberFormat="0" applyAlignment="0" applyProtection="0"/>
    <xf numFmtId="0" fontId="22" fillId="0" borderId="0">
      <alignment/>
      <protection/>
    </xf>
    <xf numFmtId="0" fontId="36" fillId="0" borderId="0">
      <alignment/>
      <protection/>
    </xf>
    <xf numFmtId="0" fontId="69" fillId="0" borderId="0" applyNumberFormat="0" applyFill="0" applyBorder="0" applyAlignment="0" applyProtection="0"/>
    <xf numFmtId="0" fontId="33" fillId="34" borderId="9" applyNumberFormat="0" applyFont="0" applyAlignment="0" applyProtection="0"/>
  </cellStyleXfs>
  <cellXfs count="272">
    <xf numFmtId="0" fontId="0" fillId="0" borderId="0" xfId="0" applyAlignment="1">
      <alignment/>
    </xf>
    <xf numFmtId="0" fontId="1" fillId="35" borderId="0" xfId="55" applyFont="1" applyFill="1" applyAlignment="1">
      <alignment vertical="center" wrapText="1"/>
      <protection/>
    </xf>
    <xf numFmtId="0" fontId="2" fillId="35" borderId="0" xfId="55" applyFont="1" applyFill="1" applyAlignment="1">
      <alignment vertical="center" wrapText="1"/>
      <protection/>
    </xf>
    <xf numFmtId="0" fontId="0" fillId="0" borderId="0" xfId="55" applyFont="1" applyAlignment="1">
      <alignment horizontal="center" vertical="center" wrapText="1"/>
      <protection/>
    </xf>
    <xf numFmtId="0" fontId="0" fillId="0" borderId="0" xfId="55" applyFont="1" applyAlignment="1">
      <alignment vertical="center" wrapText="1"/>
      <protection/>
    </xf>
    <xf numFmtId="0" fontId="0" fillId="0" borderId="0" xfId="55" applyAlignment="1">
      <alignment vertical="center" wrapText="1"/>
      <protection/>
    </xf>
    <xf numFmtId="0" fontId="2" fillId="35" borderId="0" xfId="55" applyFont="1" applyFill="1" applyAlignment="1">
      <alignment horizontal="center" vertical="center" wrapText="1"/>
      <protection/>
    </xf>
    <xf numFmtId="0" fontId="4" fillId="35" borderId="0" xfId="53" applyFont="1" applyFill="1" applyAlignment="1">
      <alignment horizontal="right" vertical="center"/>
      <protection/>
    </xf>
    <xf numFmtId="0" fontId="4" fillId="35" borderId="0" xfId="53" applyFont="1" applyFill="1" applyAlignment="1">
      <alignment horizontal="left" vertical="center"/>
      <protection/>
    </xf>
    <xf numFmtId="0" fontId="2" fillId="35" borderId="0" xfId="55" applyFont="1" applyFill="1" applyBorder="1" applyAlignment="1">
      <alignment vertical="center" wrapText="1"/>
      <protection/>
    </xf>
    <xf numFmtId="0" fontId="0" fillId="0" borderId="10" xfId="55" applyFont="1" applyBorder="1" applyAlignment="1">
      <alignment horizontal="center" vertical="center" wrapText="1"/>
      <protection/>
    </xf>
    <xf numFmtId="0" fontId="0" fillId="0" borderId="10" xfId="55" applyFont="1" applyFill="1" applyBorder="1" applyAlignment="1">
      <alignment horizontal="center" vertical="center" wrapText="1"/>
      <protection/>
    </xf>
    <xf numFmtId="0" fontId="0" fillId="0" borderId="11" xfId="55" applyFont="1" applyBorder="1" applyAlignment="1">
      <alignment horizontal="center" vertical="center" wrapText="1"/>
      <protection/>
    </xf>
    <xf numFmtId="4" fontId="0" fillId="0" borderId="10" xfId="55" applyNumberFormat="1" applyFont="1" applyFill="1" applyBorder="1" applyAlignment="1">
      <alignment horizontal="center" vertical="center" wrapText="1"/>
      <protection/>
    </xf>
    <xf numFmtId="0" fontId="0" fillId="0" borderId="10" xfId="55" applyFont="1" applyFill="1" applyBorder="1" applyAlignment="1">
      <alignment vertical="center" wrapText="1"/>
      <protection/>
    </xf>
    <xf numFmtId="184" fontId="5" fillId="0" borderId="10" xfId="0" applyNumberFormat="1" applyFont="1" applyFill="1" applyBorder="1" applyAlignment="1">
      <alignment horizontal="center" vertical="center"/>
    </xf>
    <xf numFmtId="0" fontId="0" fillId="0" borderId="0" xfId="55" applyFont="1" applyAlignment="1">
      <alignment horizontal="left" vertical="center"/>
      <protection/>
    </xf>
    <xf numFmtId="0" fontId="2" fillId="35" borderId="12" xfId="55" applyFont="1" applyFill="1" applyBorder="1" applyAlignment="1">
      <alignment vertical="center" wrapText="1"/>
      <protection/>
    </xf>
    <xf numFmtId="4" fontId="0" fillId="0" borderId="11" xfId="55" applyNumberFormat="1" applyFont="1" applyFill="1" applyBorder="1" applyAlignment="1">
      <alignment horizontal="center" vertical="center" wrapText="1"/>
      <protection/>
    </xf>
    <xf numFmtId="0" fontId="2" fillId="0" borderId="10" xfId="55" applyFont="1" applyBorder="1" applyAlignment="1">
      <alignment vertical="center" wrapText="1"/>
      <protection/>
    </xf>
    <xf numFmtId="4" fontId="0" fillId="0" borderId="10" xfId="55" applyNumberFormat="1" applyFont="1" applyFill="1" applyBorder="1" applyAlignment="1">
      <alignment vertical="center" wrapText="1"/>
      <protection/>
    </xf>
    <xf numFmtId="4" fontId="0" fillId="0" borderId="11" xfId="55" applyNumberFormat="1" applyFont="1" applyFill="1" applyBorder="1" applyAlignment="1">
      <alignment vertical="center" wrapText="1"/>
      <protection/>
    </xf>
    <xf numFmtId="0" fontId="0" fillId="0" borderId="10" xfId="55" applyFont="1" applyBorder="1" applyAlignment="1">
      <alignment vertical="center" wrapText="1"/>
      <protection/>
    </xf>
    <xf numFmtId="0" fontId="0" fillId="0" borderId="11" xfId="55" applyFont="1" applyFill="1" applyBorder="1" applyAlignment="1">
      <alignment vertical="center" wrapText="1"/>
      <protection/>
    </xf>
    <xf numFmtId="0" fontId="0" fillId="0" borderId="13" xfId="55" applyFont="1" applyBorder="1" applyAlignment="1">
      <alignment vertical="center" wrapText="1"/>
      <protection/>
    </xf>
    <xf numFmtId="0" fontId="0" fillId="0" borderId="13" xfId="55" applyFont="1" applyFill="1" applyBorder="1" applyAlignment="1">
      <alignment vertical="center" wrapText="1"/>
      <protection/>
    </xf>
    <xf numFmtId="0" fontId="0" fillId="0" borderId="14" xfId="55" applyFont="1" applyFill="1" applyBorder="1" applyAlignment="1">
      <alignment vertical="center" wrapText="1"/>
      <protection/>
    </xf>
    <xf numFmtId="0" fontId="0" fillId="0" borderId="15" xfId="55" applyFont="1" applyBorder="1" applyAlignment="1">
      <alignment horizontal="center" vertical="center" wrapText="1"/>
      <protection/>
    </xf>
    <xf numFmtId="4" fontId="0" fillId="0" borderId="15" xfId="55" applyNumberFormat="1" applyFont="1" applyFill="1" applyBorder="1" applyAlignment="1">
      <alignment horizontal="center" vertical="center" wrapText="1"/>
      <protection/>
    </xf>
    <xf numFmtId="0" fontId="0" fillId="0" borderId="15" xfId="55" applyFont="1" applyFill="1" applyBorder="1" applyAlignment="1">
      <alignment vertical="center" wrapText="1"/>
      <protection/>
    </xf>
    <xf numFmtId="0" fontId="0" fillId="0" borderId="16" xfId="55" applyFont="1" applyFill="1" applyBorder="1" applyAlignment="1">
      <alignment vertical="center" wrapText="1"/>
      <protection/>
    </xf>
    <xf numFmtId="0" fontId="7" fillId="0" borderId="0" xfId="54" applyNumberFormat="1" applyFont="1" applyFill="1" applyAlignment="1" applyProtection="1">
      <alignment vertical="center"/>
      <protection/>
    </xf>
    <xf numFmtId="0" fontId="8" fillId="0" borderId="0" xfId="54" applyFont="1" applyAlignment="1">
      <alignment horizontal="center" vertical="center" wrapText="1"/>
      <protection/>
    </xf>
    <xf numFmtId="0" fontId="9" fillId="0" borderId="0" xfId="54" applyNumberFormat="1" applyFont="1" applyFill="1" applyAlignment="1" applyProtection="1">
      <alignment horizontal="center" vertical="center"/>
      <protection/>
    </xf>
    <xf numFmtId="0" fontId="10" fillId="0" borderId="0" xfId="54" applyFont="1" applyAlignment="1">
      <alignment horizontal="right" vertical="center" wrapText="1"/>
      <protection/>
    </xf>
    <xf numFmtId="0" fontId="7" fillId="0" borderId="0" xfId="54" applyNumberFormat="1" applyFont="1" applyFill="1" applyAlignment="1" applyProtection="1">
      <alignment horizontal="center" vertical="center"/>
      <protection/>
    </xf>
    <xf numFmtId="0" fontId="10" fillId="0" borderId="0" xfId="54" applyFont="1" applyAlignment="1">
      <alignment horizontal="left" vertical="center" wrapText="1"/>
      <protection/>
    </xf>
    <xf numFmtId="0" fontId="8" fillId="0" borderId="0" xfId="54" applyNumberFormat="1" applyFont="1" applyFill="1" applyAlignment="1" applyProtection="1">
      <alignment horizontal="right"/>
      <protection/>
    </xf>
    <xf numFmtId="0" fontId="11" fillId="35" borderId="17" xfId="52" applyFont="1" applyFill="1" applyBorder="1" applyAlignment="1">
      <alignment horizontal="center" vertical="center" wrapText="1"/>
      <protection/>
    </xf>
    <xf numFmtId="0" fontId="11" fillId="35" borderId="18" xfId="52" applyFont="1" applyFill="1" applyBorder="1" applyAlignment="1">
      <alignment horizontal="center" vertical="center" wrapText="1"/>
      <protection/>
    </xf>
    <xf numFmtId="0" fontId="11" fillId="0" borderId="10" xfId="52" applyFont="1" applyBorder="1" applyAlignment="1">
      <alignment vertical="center"/>
      <protection/>
    </xf>
    <xf numFmtId="0" fontId="12" fillId="0" borderId="0" xfId="52">
      <alignment/>
      <protection/>
    </xf>
    <xf numFmtId="0" fontId="13" fillId="35" borderId="19" xfId="52" applyFont="1" applyFill="1" applyBorder="1" applyAlignment="1">
      <alignment vertical="center" wrapText="1"/>
      <protection/>
    </xf>
    <xf numFmtId="0" fontId="13" fillId="35" borderId="20" xfId="52" applyFont="1" applyFill="1" applyBorder="1" applyAlignment="1">
      <alignment vertical="center" wrapText="1"/>
      <protection/>
    </xf>
    <xf numFmtId="0" fontId="14" fillId="35" borderId="11" xfId="52" applyFont="1" applyFill="1" applyBorder="1" applyAlignment="1">
      <alignment horizontal="right" vertical="center" wrapText="1"/>
      <protection/>
    </xf>
    <xf numFmtId="0" fontId="15" fillId="0" borderId="10" xfId="52" applyFont="1" applyBorder="1">
      <alignment/>
      <protection/>
    </xf>
    <xf numFmtId="0" fontId="16" fillId="35" borderId="19" xfId="52" applyFont="1" applyFill="1" applyBorder="1" applyAlignment="1">
      <alignment vertical="center" wrapText="1"/>
      <protection/>
    </xf>
    <xf numFmtId="0" fontId="16" fillId="35" borderId="20" xfId="52" applyFont="1" applyFill="1" applyBorder="1" applyAlignment="1">
      <alignment vertical="center" wrapText="1"/>
      <protection/>
    </xf>
    <xf numFmtId="0" fontId="17" fillId="35" borderId="11" xfId="52" applyFont="1" applyFill="1" applyBorder="1" applyAlignment="1">
      <alignment horizontal="right" vertical="center" wrapText="1"/>
      <protection/>
    </xf>
    <xf numFmtId="0" fontId="12" fillId="0" borderId="10" xfId="52" applyBorder="1">
      <alignment/>
      <protection/>
    </xf>
    <xf numFmtId="0" fontId="12" fillId="0" borderId="10" xfId="52" applyFont="1" applyBorder="1" applyAlignment="1">
      <alignment horizontal="center" vertical="center" wrapText="1"/>
      <protection/>
    </xf>
    <xf numFmtId="0" fontId="18" fillId="35" borderId="19" xfId="52" applyFont="1" applyFill="1" applyBorder="1" applyAlignment="1">
      <alignment vertical="center" wrapText="1"/>
      <protection/>
    </xf>
    <xf numFmtId="0" fontId="18" fillId="35" borderId="20" xfId="52" applyFont="1" applyFill="1" applyBorder="1" applyAlignment="1">
      <alignment vertical="center" wrapText="1"/>
      <protection/>
    </xf>
    <xf numFmtId="0" fontId="17" fillId="35" borderId="11" xfId="52" applyFont="1" applyFill="1" applyBorder="1" applyAlignment="1">
      <alignment horizontal="center" vertical="center" wrapText="1"/>
      <protection/>
    </xf>
    <xf numFmtId="0" fontId="10" fillId="0" borderId="0" xfId="54" applyFont="1" applyBorder="1" applyAlignment="1">
      <alignment/>
      <protection/>
    </xf>
    <xf numFmtId="0" fontId="19" fillId="0" borderId="0" xfId="54" applyFont="1" applyBorder="1">
      <alignment/>
      <protection/>
    </xf>
    <xf numFmtId="0" fontId="10" fillId="0" borderId="0" xfId="54" applyFont="1" applyBorder="1" applyAlignment="1">
      <alignment horizontal="left"/>
      <protection/>
    </xf>
    <xf numFmtId="0" fontId="20" fillId="0" borderId="0" xfId="0" applyFont="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0" fillId="0" borderId="0" xfId="55" applyBorder="1" applyAlignment="1">
      <alignment vertical="center" wrapText="1"/>
      <protection/>
    </xf>
    <xf numFmtId="0" fontId="0" fillId="0" borderId="0" xfId="55" applyAlignment="1">
      <alignment horizontal="left" vertical="center" wrapText="1"/>
      <protection/>
    </xf>
    <xf numFmtId="0" fontId="2" fillId="35" borderId="0" xfId="55" applyFont="1" applyFill="1" applyBorder="1" applyAlignment="1">
      <alignment horizontal="center" vertical="center" wrapText="1"/>
      <protection/>
    </xf>
    <xf numFmtId="0" fontId="2" fillId="35" borderId="0" xfId="55" applyFont="1" applyFill="1" applyAlignment="1">
      <alignment horizontal="right" vertical="center" wrapText="1"/>
      <protection/>
    </xf>
    <xf numFmtId="0" fontId="27" fillId="0" borderId="10" xfId="0" applyFont="1" applyBorder="1" applyAlignment="1">
      <alignment horizontal="center" vertical="center" wrapText="1"/>
    </xf>
    <xf numFmtId="0" fontId="28" fillId="0" borderId="10" xfId="0" applyFont="1" applyBorder="1" applyAlignment="1">
      <alignment horizontal="left" vertical="center" wrapText="1"/>
    </xf>
    <xf numFmtId="185" fontId="28" fillId="0" borderId="10" xfId="0" applyNumberFormat="1" applyFont="1" applyBorder="1" applyAlignment="1">
      <alignment horizontal="right" vertical="center" wrapText="1"/>
    </xf>
    <xf numFmtId="0" fontId="2" fillId="0" borderId="10" xfId="0" applyFont="1" applyBorder="1" applyAlignment="1">
      <alignment horizontal="left" vertical="center" wrapText="1"/>
    </xf>
    <xf numFmtId="185" fontId="2" fillId="0" borderId="10" xfId="0" applyNumberFormat="1" applyFont="1" applyBorder="1" applyAlignment="1">
      <alignment horizontal="right" vertical="center" wrapText="1"/>
    </xf>
    <xf numFmtId="0" fontId="2" fillId="0" borderId="10" xfId="0" applyFont="1" applyBorder="1" applyAlignment="1">
      <alignment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vertical="center" wrapText="1"/>
    </xf>
    <xf numFmtId="185" fontId="22" fillId="0" borderId="10" xfId="0" applyNumberFormat="1" applyFont="1" applyBorder="1" applyAlignment="1">
      <alignment horizontal="right" vertical="center"/>
    </xf>
    <xf numFmtId="0" fontId="28" fillId="0" borderId="10" xfId="0" applyFont="1" applyFill="1" applyBorder="1" applyAlignment="1">
      <alignment horizontal="left" vertical="center" wrapText="1"/>
    </xf>
    <xf numFmtId="0" fontId="28" fillId="0" borderId="10" xfId="0" applyFont="1" applyFill="1" applyBorder="1" applyAlignment="1">
      <alignment vertical="center" wrapText="1"/>
    </xf>
    <xf numFmtId="186" fontId="28" fillId="0" borderId="10" xfId="0" applyNumberFormat="1" applyFont="1" applyBorder="1" applyAlignment="1">
      <alignment vertical="center" wrapText="1"/>
    </xf>
    <xf numFmtId="0" fontId="22" fillId="0" borderId="10" xfId="0" applyFont="1" applyBorder="1" applyAlignment="1">
      <alignment/>
    </xf>
    <xf numFmtId="0" fontId="23" fillId="0" borderId="10" xfId="0" applyFont="1" applyBorder="1" applyAlignment="1">
      <alignment horizontal="left" vertical="center"/>
    </xf>
    <xf numFmtId="0" fontId="22" fillId="0" borderId="10" xfId="0" applyFont="1" applyBorder="1" applyAlignment="1">
      <alignment horizontal="left" vertical="center"/>
    </xf>
    <xf numFmtId="185" fontId="2" fillId="0" borderId="10" xfId="0" applyNumberFormat="1" applyFont="1" applyFill="1" applyBorder="1" applyAlignment="1">
      <alignment horizontal="right" vertical="center" wrapText="1"/>
    </xf>
    <xf numFmtId="185" fontId="23" fillId="0" borderId="10" xfId="0" applyNumberFormat="1" applyFont="1" applyBorder="1" applyAlignment="1">
      <alignment horizontal="right" vertical="center"/>
    </xf>
    <xf numFmtId="0" fontId="28" fillId="0" borderId="10" xfId="0" applyFont="1" applyBorder="1" applyAlignment="1">
      <alignment vertical="center"/>
    </xf>
    <xf numFmtId="185" fontId="28" fillId="0" borderId="10" xfId="0" applyNumberFormat="1" applyFont="1" applyBorder="1" applyAlignment="1">
      <alignment vertical="center" wrapText="1"/>
    </xf>
    <xf numFmtId="0" fontId="29" fillId="0" borderId="0" xfId="0" applyFont="1" applyBorder="1" applyAlignment="1">
      <alignment vertical="center" wrapText="1"/>
    </xf>
    <xf numFmtId="0" fontId="22" fillId="0" borderId="0" xfId="0" applyFont="1" applyBorder="1" applyAlignment="1">
      <alignment/>
    </xf>
    <xf numFmtId="0" fontId="23" fillId="0" borderId="0" xfId="0" applyFont="1" applyAlignment="1">
      <alignment horizontal="left"/>
    </xf>
    <xf numFmtId="0" fontId="22" fillId="0" borderId="0" xfId="0" applyFont="1" applyAlignment="1">
      <alignment horizontal="left"/>
    </xf>
    <xf numFmtId="0" fontId="23" fillId="0" borderId="0" xfId="0" applyFont="1" applyBorder="1" applyAlignment="1">
      <alignment/>
    </xf>
    <xf numFmtId="0" fontId="4" fillId="35" borderId="0" xfId="53" applyFont="1" applyFill="1" applyBorder="1" applyAlignment="1">
      <alignment horizontal="right" vertical="center"/>
      <protection/>
    </xf>
    <xf numFmtId="185" fontId="28" fillId="0" borderId="10" xfId="0" applyNumberFormat="1" applyFont="1" applyBorder="1" applyAlignment="1">
      <alignment horizontal="right" vertical="center"/>
    </xf>
    <xf numFmtId="0" fontId="0" fillId="0" borderId="0" xfId="0" applyAlignment="1">
      <alignment horizontal="right" vertical="center"/>
    </xf>
    <xf numFmtId="0" fontId="2" fillId="0" borderId="0" xfId="0" applyFont="1" applyAlignment="1">
      <alignment horizontal="right" vertical="center"/>
    </xf>
    <xf numFmtId="0" fontId="0" fillId="0" borderId="0" xfId="55" applyAlignment="1">
      <alignment horizontal="center" vertical="center" wrapText="1"/>
      <protection/>
    </xf>
    <xf numFmtId="0" fontId="4" fillId="35" borderId="0" xfId="53" applyFont="1" applyFill="1" applyAlignment="1">
      <alignment horizontal="center" vertical="center"/>
      <protection/>
    </xf>
    <xf numFmtId="0" fontId="2" fillId="35" borderId="12" xfId="55" applyFont="1" applyFill="1" applyBorder="1" applyAlignment="1">
      <alignment horizontal="center" vertical="center" wrapText="1"/>
      <protection/>
    </xf>
    <xf numFmtId="0" fontId="0" fillId="0" borderId="0" xfId="0" applyBorder="1" applyAlignment="1">
      <alignment horizontal="right" vertical="center"/>
    </xf>
    <xf numFmtId="49" fontId="2" fillId="35" borderId="10" xfId="0" applyNumberFormat="1" applyFont="1" applyFill="1" applyBorder="1" applyAlignment="1">
      <alignment horizontal="left" vertical="center"/>
    </xf>
    <xf numFmtId="0" fontId="2" fillId="0" borderId="0" xfId="0" applyFont="1" applyBorder="1" applyAlignment="1">
      <alignment horizontal="right" vertical="center"/>
    </xf>
    <xf numFmtId="49" fontId="2" fillId="35" borderId="13" xfId="0" applyNumberFormat="1" applyFont="1" applyFill="1" applyBorder="1" applyAlignment="1">
      <alignment horizontal="left" vertical="center"/>
    </xf>
    <xf numFmtId="184" fontId="5" fillId="0" borderId="13" xfId="0" applyNumberFormat="1" applyFont="1" applyFill="1" applyBorder="1" applyAlignment="1">
      <alignment horizontal="center" vertical="center"/>
    </xf>
    <xf numFmtId="0" fontId="0" fillId="0" borderId="0" xfId="53" applyAlignment="1">
      <alignment horizontal="right" vertical="center"/>
      <protection/>
    </xf>
    <xf numFmtId="0" fontId="1" fillId="0" borderId="0" xfId="53" applyFont="1" applyAlignment="1">
      <alignment horizontal="right" vertical="center"/>
      <protection/>
    </xf>
    <xf numFmtId="0" fontId="2" fillId="0" borderId="0" xfId="53" applyFont="1" applyAlignment="1">
      <alignment horizontal="right" vertical="center"/>
      <protection/>
    </xf>
    <xf numFmtId="0" fontId="0" fillId="0" borderId="0" xfId="53" applyBorder="1" applyAlignment="1">
      <alignment horizontal="right" vertical="center"/>
      <protection/>
    </xf>
    <xf numFmtId="0" fontId="30" fillId="0" borderId="0" xfId="53" applyFont="1" applyAlignment="1">
      <alignment horizontal="left" vertical="center"/>
      <protection/>
    </xf>
    <xf numFmtId="0" fontId="0" fillId="35" borderId="0" xfId="53" applyFill="1" applyAlignment="1">
      <alignment horizontal="right" vertical="center"/>
      <protection/>
    </xf>
    <xf numFmtId="185" fontId="0" fillId="35" borderId="10" xfId="53" applyNumberFormat="1" applyFont="1" applyFill="1" applyBorder="1" applyAlignment="1">
      <alignment horizontal="center" vertical="center"/>
      <protection/>
    </xf>
    <xf numFmtId="49" fontId="0" fillId="35" borderId="10" xfId="53" applyNumberFormat="1" applyFont="1" applyFill="1" applyBorder="1" applyAlignment="1">
      <alignment horizontal="center" vertical="center" wrapText="1"/>
      <protection/>
    </xf>
    <xf numFmtId="49" fontId="0" fillId="35" borderId="15" xfId="53" applyNumberFormat="1" applyFont="1" applyFill="1" applyBorder="1" applyAlignment="1">
      <alignment horizontal="center" vertical="center" wrapText="1"/>
      <protection/>
    </xf>
    <xf numFmtId="49" fontId="0" fillId="35" borderId="10" xfId="53" applyNumberFormat="1" applyFont="1" applyFill="1" applyBorder="1" applyAlignment="1">
      <alignment horizontal="center" vertical="center"/>
      <protection/>
    </xf>
    <xf numFmtId="49" fontId="0" fillId="35" borderId="15" xfId="53" applyNumberFormat="1" applyFont="1" applyFill="1" applyBorder="1" applyAlignment="1">
      <alignment horizontal="center" vertical="center"/>
      <protection/>
    </xf>
    <xf numFmtId="185" fontId="5" fillId="0" borderId="19" xfId="53" applyNumberFormat="1" applyFont="1" applyFill="1" applyBorder="1" applyAlignment="1">
      <alignment horizontal="left" vertical="center"/>
      <protection/>
    </xf>
    <xf numFmtId="185" fontId="5" fillId="35" borderId="10" xfId="53" applyNumberFormat="1" applyFont="1" applyFill="1" applyBorder="1" applyAlignment="1">
      <alignment horizontal="center" vertical="center"/>
      <protection/>
    </xf>
    <xf numFmtId="185" fontId="5" fillId="0" borderId="10" xfId="53" applyNumberFormat="1" applyFont="1" applyFill="1" applyBorder="1" applyAlignment="1">
      <alignment horizontal="center" vertical="center"/>
      <protection/>
    </xf>
    <xf numFmtId="185" fontId="5" fillId="35" borderId="10" xfId="53" applyNumberFormat="1" applyFont="1" applyFill="1" applyBorder="1" applyAlignment="1">
      <alignment horizontal="left" vertical="center"/>
      <protection/>
    </xf>
    <xf numFmtId="0" fontId="5" fillId="35" borderId="10" xfId="53" applyNumberFormat="1" applyFont="1" applyFill="1" applyBorder="1" applyAlignment="1">
      <alignment horizontal="center" vertical="center"/>
      <protection/>
    </xf>
    <xf numFmtId="185" fontId="5" fillId="0" borderId="15" xfId="53" applyNumberFormat="1" applyFont="1" applyFill="1" applyBorder="1" applyAlignment="1">
      <alignment horizontal="center" vertical="center"/>
      <protection/>
    </xf>
    <xf numFmtId="185" fontId="5" fillId="0" borderId="15" xfId="53" applyNumberFormat="1" applyFont="1" applyFill="1" applyBorder="1" applyAlignment="1">
      <alignment horizontal="right" vertical="center"/>
      <protection/>
    </xf>
    <xf numFmtId="185" fontId="5" fillId="35" borderId="19" xfId="53" applyNumberFormat="1" applyFont="1" applyFill="1" applyBorder="1" applyAlignment="1">
      <alignment horizontal="left" vertical="center"/>
      <protection/>
    </xf>
    <xf numFmtId="185" fontId="5" fillId="0" borderId="21" xfId="53" applyNumberFormat="1" applyFont="1" applyFill="1" applyBorder="1" applyAlignment="1">
      <alignment horizontal="center" vertical="center"/>
      <protection/>
    </xf>
    <xf numFmtId="185" fontId="29" fillId="0" borderId="21" xfId="53" applyNumberFormat="1" applyFont="1" applyFill="1" applyBorder="1" applyAlignment="1">
      <alignment vertical="center"/>
      <protection/>
    </xf>
    <xf numFmtId="185" fontId="5" fillId="0" borderId="19" xfId="53" applyNumberFormat="1" applyFont="1" applyFill="1" applyBorder="1" applyAlignment="1">
      <alignment horizontal="center" vertical="center"/>
      <protection/>
    </xf>
    <xf numFmtId="185" fontId="5" fillId="0" borderId="11" xfId="53" applyNumberFormat="1" applyFont="1" applyFill="1" applyBorder="1" applyAlignment="1">
      <alignment horizontal="center" vertical="center"/>
      <protection/>
    </xf>
    <xf numFmtId="0" fontId="5" fillId="35" borderId="20" xfId="53" applyNumberFormat="1" applyFont="1" applyFill="1" applyBorder="1" applyAlignment="1">
      <alignment horizontal="center" vertical="center"/>
      <protection/>
    </xf>
    <xf numFmtId="185" fontId="5" fillId="0" borderId="21" xfId="53" applyNumberFormat="1" applyFont="1" applyFill="1" applyBorder="1" applyAlignment="1">
      <alignment vertical="center"/>
      <protection/>
    </xf>
    <xf numFmtId="185" fontId="5" fillId="0" borderId="22" xfId="53" applyNumberFormat="1" applyFont="1" applyFill="1" applyBorder="1" applyAlignment="1">
      <alignment horizontal="center" vertical="center"/>
      <protection/>
    </xf>
    <xf numFmtId="185" fontId="5" fillId="0" borderId="11" xfId="53" applyNumberFormat="1" applyFont="1" applyFill="1" applyBorder="1" applyAlignment="1">
      <alignment horizontal="left" vertical="center"/>
      <protection/>
    </xf>
    <xf numFmtId="185" fontId="5" fillId="0" borderId="23" xfId="53" applyNumberFormat="1" applyFont="1" applyFill="1" applyBorder="1" applyAlignment="1">
      <alignment horizontal="center" vertical="center"/>
      <protection/>
    </xf>
    <xf numFmtId="185" fontId="5" fillId="0" borderId="13" xfId="53" applyNumberFormat="1" applyFont="1" applyFill="1" applyBorder="1" applyAlignment="1">
      <alignment horizontal="center" vertical="center"/>
      <protection/>
    </xf>
    <xf numFmtId="185" fontId="5" fillId="0" borderId="24" xfId="53" applyNumberFormat="1" applyFont="1" applyFill="1" applyBorder="1" applyAlignment="1">
      <alignment horizontal="left" vertical="center"/>
      <protection/>
    </xf>
    <xf numFmtId="0" fontId="5" fillId="35" borderId="25" xfId="53" applyNumberFormat="1" applyFont="1" applyFill="1" applyBorder="1" applyAlignment="1">
      <alignment horizontal="center" vertical="center"/>
      <protection/>
    </xf>
    <xf numFmtId="185" fontId="5" fillId="0" borderId="26" xfId="53" applyNumberFormat="1" applyFont="1" applyFill="1" applyBorder="1" applyAlignment="1">
      <alignment vertical="center"/>
      <protection/>
    </xf>
    <xf numFmtId="185" fontId="29" fillId="0" borderId="27" xfId="53" applyNumberFormat="1" applyFont="1" applyFill="1" applyBorder="1" applyAlignment="1">
      <alignment vertical="center"/>
      <protection/>
    </xf>
    <xf numFmtId="0" fontId="1" fillId="0" borderId="0" xfId="53" applyFont="1" applyBorder="1" applyAlignment="1">
      <alignment horizontal="right" vertical="center"/>
      <protection/>
    </xf>
    <xf numFmtId="0" fontId="2" fillId="0" borderId="0" xfId="53"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184" fontId="0" fillId="0" borderId="0" xfId="0" applyNumberFormat="1" applyAlignment="1">
      <alignment horizontal="right" vertical="center"/>
    </xf>
    <xf numFmtId="49" fontId="0" fillId="35" borderId="0" xfId="0" applyNumberFormat="1" applyFill="1" applyAlignment="1">
      <alignment horizontal="right" vertical="center"/>
    </xf>
    <xf numFmtId="184" fontId="0" fillId="35" borderId="0" xfId="0" applyNumberFormat="1" applyFill="1" applyAlignment="1">
      <alignment horizontal="right" vertical="center"/>
    </xf>
    <xf numFmtId="0" fontId="0" fillId="35" borderId="0" xfId="0" applyFill="1" applyAlignment="1">
      <alignment horizontal="right" vertical="center"/>
    </xf>
    <xf numFmtId="49" fontId="4" fillId="35" borderId="0" xfId="53" applyNumberFormat="1" applyFont="1" applyFill="1" applyAlignment="1">
      <alignment horizontal="left" vertical="center"/>
      <protection/>
    </xf>
    <xf numFmtId="49" fontId="0" fillId="35" borderId="0" xfId="0" applyNumberFormat="1" applyFill="1" applyAlignment="1">
      <alignment horizontal="left" vertical="center"/>
    </xf>
    <xf numFmtId="184" fontId="4" fillId="35" borderId="0" xfId="0" applyNumberFormat="1" applyFont="1" applyFill="1" applyAlignment="1">
      <alignment horizontal="center" vertical="center"/>
    </xf>
    <xf numFmtId="49" fontId="0" fillId="35" borderId="10" xfId="0" applyNumberFormat="1" applyFill="1" applyBorder="1" applyAlignment="1">
      <alignment horizontal="center" vertical="center"/>
    </xf>
    <xf numFmtId="49" fontId="0" fillId="35" borderId="10" xfId="0" applyNumberFormat="1" applyFont="1" applyFill="1" applyBorder="1" applyAlignment="1">
      <alignment horizontal="center" vertical="center"/>
    </xf>
    <xf numFmtId="184" fontId="5" fillId="0" borderId="10" xfId="0" applyNumberFormat="1" applyFont="1" applyFill="1" applyBorder="1" applyAlignment="1">
      <alignment horizontal="right" vertical="center"/>
    </xf>
    <xf numFmtId="184" fontId="0" fillId="0" borderId="10" xfId="0" applyNumberFormat="1" applyFill="1" applyBorder="1" applyAlignment="1">
      <alignment horizontal="right" vertical="center"/>
    </xf>
    <xf numFmtId="185" fontId="0" fillId="0" borderId="10" xfId="0" applyNumberFormat="1" applyFill="1" applyBorder="1" applyAlignment="1">
      <alignment horizontal="right" vertical="center"/>
    </xf>
    <xf numFmtId="184" fontId="2" fillId="0" borderId="10" xfId="0" applyNumberFormat="1" applyFont="1" applyFill="1" applyBorder="1" applyAlignment="1">
      <alignment horizontal="right" vertical="center"/>
    </xf>
    <xf numFmtId="185" fontId="2" fillId="0" borderId="10" xfId="0" applyNumberFormat="1" applyFont="1" applyFill="1" applyBorder="1" applyAlignment="1">
      <alignment horizontal="right" vertical="center"/>
    </xf>
    <xf numFmtId="184" fontId="5" fillId="0" borderId="13" xfId="0" applyNumberFormat="1" applyFont="1" applyFill="1" applyBorder="1" applyAlignment="1">
      <alignment horizontal="right" vertical="center"/>
    </xf>
    <xf numFmtId="49" fontId="2" fillId="35" borderId="0" xfId="0" applyNumberFormat="1" applyFont="1" applyFill="1" applyBorder="1" applyAlignment="1">
      <alignment horizontal="left" vertical="center"/>
    </xf>
    <xf numFmtId="0" fontId="0" fillId="0" borderId="0" xfId="0" applyBorder="1" applyAlignment="1">
      <alignment horizontal="left" vertical="center" wrapText="1"/>
    </xf>
    <xf numFmtId="184" fontId="0" fillId="0" borderId="0" xfId="0" applyNumberFormat="1" applyBorder="1" applyAlignment="1">
      <alignment horizontal="left" vertical="center" wrapText="1"/>
    </xf>
    <xf numFmtId="49" fontId="2" fillId="0" borderId="0" xfId="0" applyNumberFormat="1" applyFont="1" applyAlignment="1">
      <alignment horizontal="left" vertical="center"/>
    </xf>
    <xf numFmtId="49" fontId="2" fillId="0" borderId="0" xfId="0" applyNumberFormat="1" applyFont="1" applyAlignment="1">
      <alignment horizontal="right" vertical="center"/>
    </xf>
    <xf numFmtId="0" fontId="4" fillId="35" borderId="0" xfId="0" applyFont="1" applyFill="1" applyAlignment="1">
      <alignment horizontal="center" vertical="center"/>
    </xf>
    <xf numFmtId="0" fontId="0" fillId="0" borderId="0" xfId="0" applyAlignment="1">
      <alignment vertical="center"/>
    </xf>
    <xf numFmtId="0" fontId="0" fillId="0" borderId="0" xfId="0" applyBorder="1" applyAlignment="1">
      <alignment horizontal="right" vertical="center" wrapText="1"/>
    </xf>
    <xf numFmtId="49" fontId="0" fillId="0" borderId="0" xfId="53" applyNumberFormat="1" applyAlignment="1">
      <alignment horizontal="right" vertical="center"/>
      <protection/>
    </xf>
    <xf numFmtId="49" fontId="0" fillId="35" borderId="0" xfId="53" applyNumberFormat="1" applyFill="1" applyAlignment="1">
      <alignment horizontal="right" vertical="center"/>
      <protection/>
    </xf>
    <xf numFmtId="185" fontId="0" fillId="35" borderId="15" xfId="53" applyNumberFormat="1" applyFont="1" applyFill="1" applyBorder="1" applyAlignment="1">
      <alignment horizontal="center" vertical="center"/>
      <protection/>
    </xf>
    <xf numFmtId="49" fontId="5" fillId="35" borderId="10" xfId="53" applyNumberFormat="1" applyFont="1" applyFill="1" applyBorder="1" applyAlignment="1">
      <alignment horizontal="center" vertical="center"/>
      <protection/>
    </xf>
    <xf numFmtId="185" fontId="0" fillId="0" borderId="10" xfId="53" applyNumberFormat="1" applyFont="1" applyFill="1" applyBorder="1" applyAlignment="1">
      <alignment horizontal="left" vertical="center"/>
      <protection/>
    </xf>
    <xf numFmtId="184" fontId="5" fillId="0" borderId="21" xfId="53" applyNumberFormat="1" applyFont="1" applyFill="1" applyBorder="1" applyAlignment="1">
      <alignment horizontal="center" vertical="center"/>
      <protection/>
    </xf>
    <xf numFmtId="185" fontId="5" fillId="0" borderId="23" xfId="53" applyNumberFormat="1" applyFont="1" applyFill="1" applyBorder="1" applyAlignment="1">
      <alignment horizontal="left" vertical="center"/>
      <protection/>
    </xf>
    <xf numFmtId="185" fontId="5" fillId="0" borderId="26" xfId="53" applyNumberFormat="1" applyFont="1" applyFill="1" applyBorder="1" applyAlignment="1">
      <alignment horizontal="center" vertical="center"/>
      <protection/>
    </xf>
    <xf numFmtId="185" fontId="5" fillId="0" borderId="27" xfId="53" applyNumberFormat="1" applyFont="1" applyFill="1" applyBorder="1" applyAlignment="1">
      <alignment horizontal="center" vertical="center"/>
      <protection/>
    </xf>
    <xf numFmtId="185" fontId="0" fillId="35" borderId="19" xfId="53" applyNumberFormat="1" applyFont="1" applyFill="1" applyBorder="1" applyAlignment="1" quotePrefix="1">
      <alignment horizontal="center" vertical="center"/>
      <protection/>
    </xf>
    <xf numFmtId="185" fontId="2" fillId="35" borderId="10" xfId="53" applyNumberFormat="1" applyFont="1" applyFill="1" applyBorder="1" applyAlignment="1" quotePrefix="1">
      <alignment horizontal="center" vertical="center"/>
      <protection/>
    </xf>
    <xf numFmtId="185" fontId="0" fillId="35" borderId="10" xfId="53" applyNumberFormat="1" applyFont="1" applyFill="1" applyBorder="1" applyAlignment="1" quotePrefix="1">
      <alignment horizontal="center" vertical="center"/>
      <protection/>
    </xf>
    <xf numFmtId="49" fontId="2" fillId="35" borderId="10" xfId="53" applyNumberFormat="1" applyFont="1" applyFill="1" applyBorder="1" applyAlignment="1" quotePrefix="1">
      <alignment horizontal="center" vertical="center"/>
      <protection/>
    </xf>
    <xf numFmtId="185" fontId="0" fillId="35" borderId="15" xfId="53" applyNumberFormat="1" applyFont="1" applyFill="1" applyBorder="1" applyAlignment="1" quotePrefix="1">
      <alignment horizontal="center" vertical="center"/>
      <protection/>
    </xf>
    <xf numFmtId="185" fontId="5" fillId="0" borderId="19" xfId="53" applyNumberFormat="1" applyFont="1" applyFill="1" applyBorder="1" applyAlignment="1" quotePrefix="1">
      <alignment horizontal="left" vertical="center"/>
      <protection/>
    </xf>
    <xf numFmtId="185" fontId="5" fillId="35" borderId="10" xfId="53" applyNumberFormat="1" applyFont="1" applyFill="1" applyBorder="1" applyAlignment="1" quotePrefix="1">
      <alignment horizontal="center" vertical="center"/>
      <protection/>
    </xf>
    <xf numFmtId="185" fontId="5" fillId="35" borderId="10" xfId="53" applyNumberFormat="1" applyFont="1" applyFill="1" applyBorder="1" applyAlignment="1" quotePrefix="1">
      <alignment horizontal="left" vertical="center"/>
      <protection/>
    </xf>
    <xf numFmtId="49" fontId="5" fillId="35" borderId="10" xfId="53" applyNumberFormat="1" applyFont="1" applyFill="1" applyBorder="1" applyAlignment="1" quotePrefix="1">
      <alignment horizontal="center" vertical="center"/>
      <protection/>
    </xf>
    <xf numFmtId="185" fontId="29" fillId="0" borderId="19" xfId="53" applyNumberFormat="1" applyFont="1" applyFill="1" applyBorder="1" applyAlignment="1" quotePrefix="1">
      <alignment horizontal="center" vertical="center"/>
      <protection/>
    </xf>
    <xf numFmtId="185" fontId="29" fillId="0" borderId="11" xfId="53" applyNumberFormat="1" applyFont="1" applyFill="1" applyBorder="1" applyAlignment="1" quotePrefix="1">
      <alignment horizontal="center" vertical="center"/>
      <protection/>
    </xf>
    <xf numFmtId="185" fontId="29" fillId="35" borderId="28" xfId="53" applyNumberFormat="1" applyFont="1" applyFill="1" applyBorder="1" applyAlignment="1" quotePrefix="1">
      <alignment horizontal="center" vertical="center"/>
      <protection/>
    </xf>
    <xf numFmtId="185" fontId="29" fillId="35" borderId="14" xfId="53" applyNumberFormat="1" applyFont="1" applyFill="1" applyBorder="1" applyAlignment="1" quotePrefix="1">
      <alignment horizontal="center" vertical="center"/>
      <protection/>
    </xf>
    <xf numFmtId="185" fontId="0" fillId="35" borderId="10" xfId="0" applyNumberFormat="1" applyFill="1" applyBorder="1" applyAlignment="1" quotePrefix="1">
      <alignment horizontal="center" vertical="center"/>
    </xf>
    <xf numFmtId="184" fontId="0" fillId="35" borderId="10" xfId="0" applyNumberFormat="1" applyFont="1" applyFill="1" applyBorder="1" applyAlignment="1" quotePrefix="1">
      <alignment horizontal="center" vertical="center"/>
    </xf>
    <xf numFmtId="0" fontId="31" fillId="0" borderId="0" xfId="53" applyFont="1" applyFill="1" applyAlignment="1">
      <alignment horizontal="center" vertical="center"/>
      <protection/>
    </xf>
    <xf numFmtId="49" fontId="31" fillId="0" borderId="0" xfId="53" applyNumberFormat="1" applyFont="1" applyFill="1" applyAlignment="1">
      <alignment horizontal="center" vertical="center"/>
      <protection/>
    </xf>
    <xf numFmtId="185" fontId="0" fillId="35" borderId="17" xfId="53" applyNumberFormat="1" applyFont="1" applyFill="1" applyBorder="1" applyAlignment="1" quotePrefix="1">
      <alignment horizontal="center" vertical="center"/>
      <protection/>
    </xf>
    <xf numFmtId="185" fontId="0" fillId="35" borderId="29" xfId="53" applyNumberFormat="1" applyFont="1" applyFill="1" applyBorder="1" applyAlignment="1">
      <alignment horizontal="center" vertical="center"/>
      <protection/>
    </xf>
    <xf numFmtId="185" fontId="0" fillId="35" borderId="29" xfId="53" applyNumberFormat="1" applyFont="1" applyFill="1" applyBorder="1" applyAlignment="1" quotePrefix="1">
      <alignment horizontal="center" vertical="center"/>
      <protection/>
    </xf>
    <xf numFmtId="49" fontId="0" fillId="35" borderId="29" xfId="53" applyNumberFormat="1" applyFont="1" applyFill="1" applyBorder="1" applyAlignment="1">
      <alignment horizontal="center" vertical="center"/>
      <protection/>
    </xf>
    <xf numFmtId="185" fontId="0" fillId="35" borderId="30" xfId="53" applyNumberFormat="1" applyFont="1" applyFill="1" applyBorder="1" applyAlignment="1">
      <alignment horizontal="center" vertical="center"/>
      <protection/>
    </xf>
    <xf numFmtId="0" fontId="2" fillId="0" borderId="31" xfId="53" applyFont="1" applyBorder="1" applyAlignment="1">
      <alignment horizontal="left" vertical="center" wrapText="1"/>
      <protection/>
    </xf>
    <xf numFmtId="0" fontId="2" fillId="0" borderId="31" xfId="53" applyFont="1" applyBorder="1" applyAlignment="1">
      <alignment horizontal="left" vertical="center"/>
      <protection/>
    </xf>
    <xf numFmtId="49" fontId="2" fillId="0" borderId="31" xfId="53" applyNumberFormat="1" applyFont="1" applyBorder="1" applyAlignment="1">
      <alignment horizontal="left" vertical="center"/>
      <protection/>
    </xf>
    <xf numFmtId="0" fontId="0" fillId="0" borderId="0" xfId="0" applyBorder="1" applyAlignment="1">
      <alignment horizontal="left" vertical="center" wrapText="1"/>
    </xf>
    <xf numFmtId="0" fontId="0" fillId="0" borderId="0" xfId="0" applyFont="1" applyBorder="1" applyAlignment="1">
      <alignment horizontal="left" vertical="center"/>
    </xf>
    <xf numFmtId="185" fontId="0" fillId="35" borderId="10" xfId="0" applyNumberFormat="1" applyFill="1" applyBorder="1" applyAlignment="1" quotePrefix="1">
      <alignment horizontal="center" vertical="center" wrapText="1"/>
    </xf>
    <xf numFmtId="185" fontId="0" fillId="35" borderId="10" xfId="0" applyNumberFormat="1" applyFill="1" applyBorder="1" applyAlignment="1">
      <alignment horizontal="center" vertical="center" wrapText="1"/>
    </xf>
    <xf numFmtId="185" fontId="0" fillId="0" borderId="10" xfId="0" applyNumberFormat="1" applyFill="1" applyBorder="1" applyAlignment="1" quotePrefix="1">
      <alignment horizontal="center" vertical="center" wrapText="1"/>
    </xf>
    <xf numFmtId="185" fontId="0" fillId="0" borderId="10" xfId="0" applyNumberFormat="1" applyFill="1" applyBorder="1" applyAlignment="1">
      <alignment horizontal="center" vertical="center" wrapText="1"/>
    </xf>
    <xf numFmtId="185" fontId="0" fillId="35" borderId="10" xfId="0" applyNumberFormat="1" applyFont="1" applyFill="1" applyBorder="1" applyAlignment="1">
      <alignment horizontal="center" vertical="center" wrapText="1"/>
    </xf>
    <xf numFmtId="49" fontId="2" fillId="35" borderId="10" xfId="0" applyNumberFormat="1" applyFont="1" applyFill="1" applyBorder="1" applyAlignment="1">
      <alignment horizontal="left" vertical="center"/>
    </xf>
    <xf numFmtId="0" fontId="31" fillId="0" borderId="0" xfId="0" applyFont="1" applyFill="1" applyAlignment="1">
      <alignment horizontal="center" vertical="center"/>
    </xf>
    <xf numFmtId="0" fontId="0" fillId="35" borderId="32" xfId="0" applyFill="1" applyBorder="1" applyAlignment="1">
      <alignment horizontal="left" vertical="center"/>
    </xf>
    <xf numFmtId="185" fontId="0" fillId="35" borderId="10" xfId="0" applyNumberFormat="1" applyFill="1" applyBorder="1" applyAlignment="1" quotePrefix="1">
      <alignment horizontal="center" vertical="center"/>
    </xf>
    <xf numFmtId="185" fontId="0" fillId="35" borderId="10" xfId="0" applyNumberFormat="1" applyFill="1" applyBorder="1" applyAlignment="1">
      <alignment horizontal="center" vertical="center"/>
    </xf>
    <xf numFmtId="185" fontId="0" fillId="35" borderId="10" xfId="0" applyNumberFormat="1" applyFont="1" applyFill="1" applyBorder="1" applyAlignment="1" quotePrefix="1">
      <alignment horizontal="center" vertical="center" wrapText="1"/>
    </xf>
    <xf numFmtId="49" fontId="0" fillId="35" borderId="10" xfId="0" applyNumberFormat="1" applyFont="1" applyFill="1" applyBorder="1" applyAlignment="1">
      <alignment horizontal="center" vertical="center" wrapText="1"/>
    </xf>
    <xf numFmtId="49" fontId="0" fillId="35" borderId="10" xfId="0" applyNumberFormat="1" applyFill="1" applyBorder="1" applyAlignment="1">
      <alignment horizontal="center" vertical="center" wrapText="1"/>
    </xf>
    <xf numFmtId="184" fontId="0" fillId="0" borderId="0" xfId="0" applyNumberFormat="1" applyBorder="1" applyAlignment="1">
      <alignment horizontal="left" vertical="center" wrapText="1"/>
    </xf>
    <xf numFmtId="184" fontId="31" fillId="0" borderId="0" xfId="0" applyNumberFormat="1" applyFont="1" applyFill="1" applyAlignment="1">
      <alignment horizontal="center" vertical="center"/>
    </xf>
    <xf numFmtId="49" fontId="0" fillId="35" borderId="10" xfId="0" applyNumberFormat="1" applyFill="1" applyBorder="1" applyAlignment="1" quotePrefix="1">
      <alignment horizontal="center" vertical="center" wrapText="1"/>
    </xf>
    <xf numFmtId="49" fontId="0" fillId="35" borderId="10" xfId="0" applyNumberFormat="1" applyFill="1" applyBorder="1" applyAlignment="1" quotePrefix="1">
      <alignment horizontal="center" vertical="center"/>
    </xf>
    <xf numFmtId="49" fontId="0" fillId="35" borderId="10" xfId="0" applyNumberFormat="1" applyFill="1" applyBorder="1" applyAlignment="1">
      <alignment horizontal="center" vertical="center"/>
    </xf>
    <xf numFmtId="184" fontId="0" fillId="35" borderId="10" xfId="0" applyNumberFormat="1" applyFill="1" applyBorder="1" applyAlignment="1" quotePrefix="1">
      <alignment horizontal="center" vertical="center" wrapText="1"/>
    </xf>
    <xf numFmtId="184" fontId="0" fillId="35" borderId="10" xfId="0" applyNumberFormat="1" applyFill="1" applyBorder="1" applyAlignment="1">
      <alignment horizontal="center" vertical="center" wrapText="1"/>
    </xf>
    <xf numFmtId="184" fontId="0" fillId="35" borderId="10" xfId="0" applyNumberFormat="1" applyFont="1" applyFill="1" applyBorder="1" applyAlignment="1" quotePrefix="1">
      <alignment horizontal="center" vertical="center" wrapText="1"/>
    </xf>
    <xf numFmtId="184" fontId="0" fillId="35" borderId="10" xfId="0" applyNumberFormat="1" applyFont="1" applyFill="1" applyBorder="1" applyAlignment="1">
      <alignment horizontal="center" vertical="center" wrapText="1"/>
    </xf>
    <xf numFmtId="185" fontId="0" fillId="35" borderId="18" xfId="53" applyNumberFormat="1" applyFont="1" applyFill="1" applyBorder="1" applyAlignment="1">
      <alignment horizontal="center" vertical="center"/>
      <protection/>
    </xf>
    <xf numFmtId="0" fontId="2" fillId="0" borderId="0" xfId="53" applyFont="1" applyBorder="1" applyAlignment="1">
      <alignment horizontal="left" vertical="center"/>
      <protection/>
    </xf>
    <xf numFmtId="0" fontId="0" fillId="0" borderId="31" xfId="55" applyFont="1" applyBorder="1" applyAlignment="1">
      <alignment horizontal="left" vertical="center" wrapText="1"/>
      <protection/>
    </xf>
    <xf numFmtId="0" fontId="0" fillId="0" borderId="31" xfId="55" applyFont="1" applyBorder="1" applyAlignment="1">
      <alignment horizontal="left" vertical="center"/>
      <protection/>
    </xf>
    <xf numFmtId="0" fontId="0" fillId="0" borderId="31" xfId="55" applyFont="1" applyBorder="1" applyAlignment="1">
      <alignment horizontal="center" vertical="center"/>
      <protection/>
    </xf>
    <xf numFmtId="0" fontId="0" fillId="0" borderId="10" xfId="55" applyFont="1" applyBorder="1" applyAlignment="1">
      <alignment horizontal="center" vertical="center" wrapText="1"/>
      <protection/>
    </xf>
    <xf numFmtId="0" fontId="0" fillId="0" borderId="33" xfId="55" applyFont="1" applyFill="1" applyBorder="1" applyAlignment="1">
      <alignment horizontal="center" vertical="center" wrapText="1"/>
      <protection/>
    </xf>
    <xf numFmtId="0" fontId="0" fillId="0" borderId="34" xfId="55" applyFont="1" applyFill="1" applyBorder="1" applyAlignment="1">
      <alignment horizontal="center" vertical="center" wrapText="1"/>
      <protection/>
    </xf>
    <xf numFmtId="0" fontId="0" fillId="0" borderId="35" xfId="55" applyFont="1" applyFill="1" applyBorder="1" applyAlignment="1">
      <alignment horizontal="center" vertical="center" wrapText="1"/>
      <protection/>
    </xf>
    <xf numFmtId="0" fontId="0" fillId="0" borderId="36" xfId="55" applyFont="1" applyFill="1" applyBorder="1" applyAlignment="1">
      <alignment horizontal="center" vertical="center" wrapText="1"/>
      <protection/>
    </xf>
    <xf numFmtId="0" fontId="0" fillId="0" borderId="37" xfId="55" applyFont="1" applyFill="1" applyBorder="1" applyAlignment="1">
      <alignment horizontal="center" vertical="center" wrapText="1"/>
      <protection/>
    </xf>
    <xf numFmtId="0" fontId="0" fillId="0" borderId="38" xfId="55" applyFont="1" applyFill="1" applyBorder="1" applyAlignment="1">
      <alignment horizontal="center" vertical="center" wrapText="1"/>
      <protection/>
    </xf>
    <xf numFmtId="0" fontId="0" fillId="0" borderId="39" xfId="55" applyFont="1" applyFill="1" applyBorder="1" applyAlignment="1">
      <alignment horizontal="center" vertical="center" wrapText="1"/>
      <protection/>
    </xf>
    <xf numFmtId="0" fontId="0" fillId="0" borderId="40" xfId="55" applyFont="1" applyFill="1" applyBorder="1" applyAlignment="1">
      <alignment horizontal="center" vertical="center" wrapText="1"/>
      <protection/>
    </xf>
    <xf numFmtId="0" fontId="0" fillId="0" borderId="41" xfId="55" applyFont="1" applyFill="1" applyBorder="1" applyAlignment="1">
      <alignment horizontal="center" vertical="center" wrapText="1"/>
      <protection/>
    </xf>
    <xf numFmtId="0" fontId="0" fillId="0" borderId="19" xfId="55" applyFont="1" applyBorder="1" applyAlignment="1">
      <alignment horizontal="center" vertical="center" wrapText="1"/>
      <protection/>
    </xf>
    <xf numFmtId="49" fontId="2" fillId="35" borderId="42" xfId="0" applyNumberFormat="1" applyFont="1" applyFill="1" applyBorder="1" applyAlignment="1">
      <alignment horizontal="left" vertical="center"/>
    </xf>
    <xf numFmtId="49" fontId="2" fillId="35" borderId="20" xfId="0" applyNumberFormat="1" applyFont="1" applyFill="1" applyBorder="1" applyAlignment="1">
      <alignment horizontal="left" vertical="center"/>
    </xf>
    <xf numFmtId="49" fontId="2" fillId="35" borderId="28" xfId="0" applyNumberFormat="1" applyFont="1" applyFill="1" applyBorder="1" applyAlignment="1">
      <alignment horizontal="left" vertical="center"/>
    </xf>
    <xf numFmtId="49" fontId="2" fillId="35" borderId="43" xfId="0" applyNumberFormat="1" applyFont="1" applyFill="1" applyBorder="1" applyAlignment="1">
      <alignment horizontal="left" vertical="center"/>
    </xf>
    <xf numFmtId="0" fontId="3" fillId="35" borderId="0" xfId="55" applyFont="1" applyFill="1" applyAlignment="1">
      <alignment horizontal="center" vertical="center" wrapText="1"/>
      <protection/>
    </xf>
    <xf numFmtId="0" fontId="2" fillId="35" borderId="12" xfId="55" applyFont="1" applyFill="1" applyBorder="1" applyAlignment="1">
      <alignment horizontal="left" vertical="center" wrapText="1"/>
      <protection/>
    </xf>
    <xf numFmtId="0" fontId="0" fillId="0" borderId="17" xfId="55" applyFont="1" applyBorder="1" applyAlignment="1">
      <alignment horizontal="center" vertical="center" wrapText="1"/>
      <protection/>
    </xf>
    <xf numFmtId="0" fontId="0" fillId="0" borderId="29" xfId="55" applyFont="1" applyBorder="1" applyAlignment="1">
      <alignment horizontal="center" vertical="center" wrapText="1"/>
      <protection/>
    </xf>
    <xf numFmtId="0" fontId="0" fillId="0" borderId="42" xfId="55" applyFont="1" applyBorder="1" applyAlignment="1">
      <alignment horizontal="center" vertical="center" wrapText="1"/>
      <protection/>
    </xf>
    <xf numFmtId="0" fontId="0" fillId="0" borderId="20" xfId="55" applyFont="1" applyBorder="1" applyAlignment="1">
      <alignment horizontal="center" vertical="center" wrapText="1"/>
      <protection/>
    </xf>
    <xf numFmtId="0" fontId="0" fillId="0" borderId="44" xfId="55" applyFont="1" applyBorder="1" applyAlignment="1">
      <alignment horizontal="center" vertical="center" wrapText="1"/>
      <protection/>
    </xf>
    <xf numFmtId="49" fontId="0" fillId="35" borderId="45" xfId="0" applyNumberFormat="1" applyFill="1" applyBorder="1" applyAlignment="1" quotePrefix="1">
      <alignment horizontal="center" vertical="center"/>
    </xf>
    <xf numFmtId="49" fontId="0" fillId="35" borderId="32" xfId="0" applyNumberFormat="1" applyFill="1" applyBorder="1" applyAlignment="1">
      <alignment horizontal="center" vertical="center"/>
    </xf>
    <xf numFmtId="49" fontId="0" fillId="35" borderId="46" xfId="0" applyNumberFormat="1" applyFill="1" applyBorder="1" applyAlignment="1">
      <alignment horizontal="center" vertical="center"/>
    </xf>
    <xf numFmtId="0" fontId="24" fillId="35" borderId="0" xfId="55" applyFont="1" applyFill="1" applyBorder="1" applyAlignment="1">
      <alignment horizontal="center" vertical="center"/>
      <protection/>
    </xf>
    <xf numFmtId="0" fontId="26" fillId="0" borderId="10" xfId="0" applyFont="1" applyBorder="1" applyAlignment="1">
      <alignment horizontal="center" vertical="center" wrapText="1"/>
    </xf>
    <xf numFmtId="0" fontId="0" fillId="0" borderId="10" xfId="0" applyBorder="1" applyAlignment="1">
      <alignment/>
    </xf>
    <xf numFmtId="0" fontId="28" fillId="0" borderId="11" xfId="0" applyFont="1" applyBorder="1" applyAlignment="1">
      <alignment horizontal="center" vertical="center"/>
    </xf>
    <xf numFmtId="0" fontId="28" fillId="0" borderId="20" xfId="0" applyFont="1" applyBorder="1" applyAlignment="1">
      <alignment horizontal="center" vertical="center"/>
    </xf>
    <xf numFmtId="0" fontId="28" fillId="0" borderId="44" xfId="0" applyFont="1" applyBorder="1" applyAlignment="1">
      <alignment horizontal="center" vertical="center"/>
    </xf>
    <xf numFmtId="0" fontId="25" fillId="35" borderId="0" xfId="53" applyFont="1" applyFill="1" applyBorder="1" applyAlignment="1">
      <alignment horizontal="left"/>
      <protection/>
    </xf>
    <xf numFmtId="0" fontId="25" fillId="35" borderId="32" xfId="53" applyFont="1" applyFill="1" applyBorder="1" applyAlignment="1">
      <alignment horizontal="left"/>
      <protection/>
    </xf>
    <xf numFmtId="0" fontId="6" fillId="0" borderId="0" xfId="54" applyNumberFormat="1" applyFont="1" applyFill="1" applyAlignment="1" applyProtection="1">
      <alignment horizontal="center" vertical="center"/>
      <protection/>
    </xf>
    <xf numFmtId="0" fontId="10" fillId="0" borderId="0" xfId="54" applyFont="1" applyBorder="1" applyAlignment="1">
      <alignment horizontal="left" wrapText="1"/>
      <protection/>
    </xf>
    <xf numFmtId="0" fontId="0" fillId="0" borderId="47" xfId="55" applyFont="1" applyBorder="1" applyAlignment="1">
      <alignment horizontal="center" vertical="center" wrapText="1"/>
      <protection/>
    </xf>
    <xf numFmtId="0" fontId="0" fillId="0" borderId="13" xfId="55" applyFont="1" applyBorder="1" applyAlignment="1">
      <alignment horizontal="center" vertical="center" wrapText="1"/>
      <protection/>
    </xf>
    <xf numFmtId="0" fontId="0" fillId="0" borderId="18" xfId="55" applyFont="1" applyFill="1" applyBorder="1" applyAlignment="1">
      <alignment horizontal="center" vertical="center" wrapText="1"/>
      <protection/>
    </xf>
    <xf numFmtId="0" fontId="0" fillId="0" borderId="48" xfId="55" applyFont="1" applyFill="1" applyBorder="1" applyAlignment="1">
      <alignment horizontal="center" vertical="center" wrapText="1"/>
      <protection/>
    </xf>
    <xf numFmtId="0" fontId="0" fillId="0" borderId="45" xfId="55" applyFont="1" applyBorder="1" applyAlignment="1">
      <alignment horizontal="center" vertical="center" wrapText="1"/>
      <protection/>
    </xf>
    <xf numFmtId="0" fontId="0" fillId="0" borderId="32" xfId="55" applyFont="1" applyBorder="1" applyAlignment="1">
      <alignment horizontal="center" vertical="center" wrapText="1"/>
      <protection/>
    </xf>
    <xf numFmtId="0" fontId="0" fillId="0" borderId="46" xfId="55" applyFont="1" applyBorder="1" applyAlignment="1">
      <alignment horizontal="center" vertical="center" wrapText="1"/>
      <protection/>
    </xf>
    <xf numFmtId="0" fontId="0" fillId="0" borderId="0" xfId="55" applyFont="1" applyBorder="1" applyAlignment="1">
      <alignment horizontal="left" vertical="center" wrapText="1"/>
      <protection/>
    </xf>
    <xf numFmtId="0" fontId="0" fillId="0" borderId="0" xfId="55" applyFont="1" applyBorder="1" applyAlignment="1">
      <alignment horizontal="left" vertical="center"/>
      <protection/>
    </xf>
    <xf numFmtId="0" fontId="0" fillId="0" borderId="22" xfId="55" applyFont="1" applyBorder="1" applyAlignment="1">
      <alignment horizontal="center" vertical="center" wrapText="1"/>
      <protection/>
    </xf>
    <xf numFmtId="0" fontId="0" fillId="0" borderId="38" xfId="55" applyFont="1" applyBorder="1" applyAlignment="1">
      <alignment horizontal="center" vertical="center" wrapText="1"/>
      <protection/>
    </xf>
    <xf numFmtId="0" fontId="0" fillId="0" borderId="10" xfId="55" applyFont="1" applyFill="1" applyBorder="1" applyAlignment="1">
      <alignment horizontal="center" vertical="center" wrapText="1"/>
      <protection/>
    </xf>
  </cellXfs>
  <cellStyles count="7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2012年预算公开分析表（26个部门财政拨款三公经费）" xfId="54"/>
    <cellStyle name="常规_事业单位部门决算报表（讨论稿） 2" xfId="55"/>
    <cellStyle name="Hyperlink" xfId="56"/>
    <cellStyle name="好" xfId="57"/>
    <cellStyle name="好_5.中央部门决算（草案)-1" xfId="58"/>
    <cellStyle name="好_出版署2010年度中央部门决算草案" xfId="59"/>
    <cellStyle name="好_全国友协2010年度中央部门决算（草案）" xfId="60"/>
    <cellStyle name="好_司法部2010年度中央部门决算（草案）报"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样式 1" xfId="81"/>
    <cellStyle name="样式 1 2" xfId="82"/>
    <cellStyle name="Followed Hyperlink" xfId="83"/>
    <cellStyle name="注释"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6"/>
  <sheetViews>
    <sheetView zoomScaleSheetLayoutView="100" zoomScalePageLayoutView="0" workbookViewId="0" topLeftCell="A13">
      <selection activeCell="D19" sqref="D19"/>
    </sheetView>
  </sheetViews>
  <sheetFormatPr defaultColWidth="9.00390625" defaultRowHeight="14.25"/>
  <cols>
    <col min="1" max="1" width="50.625" style="101" customWidth="1"/>
    <col min="2" max="2" width="4.00390625" style="101" customWidth="1"/>
    <col min="3" max="3" width="15.625" style="101" customWidth="1"/>
    <col min="4" max="4" width="50.625" style="101" customWidth="1"/>
    <col min="5" max="5" width="3.50390625" style="162" customWidth="1"/>
    <col min="6" max="6" width="15.625" style="101" customWidth="1"/>
    <col min="7" max="8" width="9.00390625" style="104" customWidth="1"/>
    <col min="9" max="16384" width="9.00390625" style="101" customWidth="1"/>
  </cols>
  <sheetData>
    <row r="1" ht="14.25">
      <c r="A1" s="105"/>
    </row>
    <row r="2" spans="1:8" s="102" customFormat="1" ht="18" customHeight="1">
      <c r="A2" s="186" t="s">
        <v>0</v>
      </c>
      <c r="B2" s="186"/>
      <c r="C2" s="186"/>
      <c r="D2" s="186"/>
      <c r="E2" s="187"/>
      <c r="F2" s="186"/>
      <c r="G2" s="134"/>
      <c r="H2" s="134"/>
    </row>
    <row r="3" spans="1:6" ht="9.75" customHeight="1">
      <c r="A3" s="106"/>
      <c r="B3" s="106"/>
      <c r="C3" s="106"/>
      <c r="D3" s="106"/>
      <c r="E3" s="163"/>
      <c r="F3" s="7" t="s">
        <v>1</v>
      </c>
    </row>
    <row r="4" spans="1:6" ht="15" customHeight="1">
      <c r="A4" s="8" t="s">
        <v>2</v>
      </c>
      <c r="B4" s="106"/>
      <c r="C4" s="106"/>
      <c r="D4" s="106"/>
      <c r="E4" s="163"/>
      <c r="F4" s="7" t="s">
        <v>3</v>
      </c>
    </row>
    <row r="5" spans="1:8" s="103" customFormat="1" ht="21.75" customHeight="1">
      <c r="A5" s="188" t="s">
        <v>4</v>
      </c>
      <c r="B5" s="189"/>
      <c r="C5" s="189"/>
      <c r="D5" s="190" t="s">
        <v>5</v>
      </c>
      <c r="E5" s="191"/>
      <c r="F5" s="192"/>
      <c r="G5" s="135"/>
      <c r="H5" s="135"/>
    </row>
    <row r="6" spans="1:8" s="103" customFormat="1" ht="21.75" customHeight="1">
      <c r="A6" s="171" t="s">
        <v>6</v>
      </c>
      <c r="B6" s="172" t="s">
        <v>7</v>
      </c>
      <c r="C6" s="107" t="s">
        <v>8</v>
      </c>
      <c r="D6" s="173" t="s">
        <v>6</v>
      </c>
      <c r="E6" s="174" t="s">
        <v>7</v>
      </c>
      <c r="F6" s="164" t="s">
        <v>8</v>
      </c>
      <c r="G6" s="135"/>
      <c r="H6" s="135"/>
    </row>
    <row r="7" spans="1:8" s="103" customFormat="1" ht="21.75" customHeight="1">
      <c r="A7" s="171" t="s">
        <v>9</v>
      </c>
      <c r="B7" s="107"/>
      <c r="C7" s="173" t="s">
        <v>10</v>
      </c>
      <c r="D7" s="173" t="s">
        <v>9</v>
      </c>
      <c r="E7" s="110"/>
      <c r="F7" s="175" t="s">
        <v>11</v>
      </c>
      <c r="G7" s="135"/>
      <c r="H7" s="135"/>
    </row>
    <row r="8" spans="1:8" s="103" customFormat="1" ht="21.75" customHeight="1">
      <c r="A8" s="176" t="s">
        <v>12</v>
      </c>
      <c r="B8" s="177" t="s">
        <v>10</v>
      </c>
      <c r="C8" s="114">
        <v>1799.72</v>
      </c>
      <c r="D8" s="178" t="s">
        <v>13</v>
      </c>
      <c r="E8" s="179" t="s">
        <v>14</v>
      </c>
      <c r="F8" s="117">
        <v>936.6</v>
      </c>
      <c r="G8" s="135"/>
      <c r="H8" s="135"/>
    </row>
    <row r="9" spans="1:8" s="103" customFormat="1" ht="21.75" customHeight="1">
      <c r="A9" s="119" t="s">
        <v>15</v>
      </c>
      <c r="B9" s="177" t="s">
        <v>11</v>
      </c>
      <c r="C9" s="114"/>
      <c r="D9" s="178" t="s">
        <v>16</v>
      </c>
      <c r="E9" s="179" t="s">
        <v>17</v>
      </c>
      <c r="F9" s="117"/>
      <c r="G9" s="135"/>
      <c r="H9" s="135"/>
    </row>
    <row r="10" spans="1:8" s="103" customFormat="1" ht="21.75" customHeight="1">
      <c r="A10" s="119" t="s">
        <v>18</v>
      </c>
      <c r="B10" s="177" t="s">
        <v>19</v>
      </c>
      <c r="C10" s="114"/>
      <c r="D10" s="178" t="s">
        <v>20</v>
      </c>
      <c r="E10" s="179" t="s">
        <v>21</v>
      </c>
      <c r="F10" s="117"/>
      <c r="G10" s="135"/>
      <c r="H10" s="135"/>
    </row>
    <row r="11" spans="1:8" s="103" customFormat="1" ht="21.75" customHeight="1">
      <c r="A11" s="119" t="s">
        <v>22</v>
      </c>
      <c r="B11" s="177" t="s">
        <v>23</v>
      </c>
      <c r="C11" s="114"/>
      <c r="D11" s="178" t="s">
        <v>24</v>
      </c>
      <c r="E11" s="179" t="s">
        <v>25</v>
      </c>
      <c r="F11" s="117">
        <v>104.2</v>
      </c>
      <c r="G11" s="135"/>
      <c r="H11" s="135"/>
    </row>
    <row r="12" spans="1:8" s="103" customFormat="1" ht="21.75" customHeight="1">
      <c r="A12" s="119" t="s">
        <v>26</v>
      </c>
      <c r="B12" s="177" t="s">
        <v>27</v>
      </c>
      <c r="C12" s="114"/>
      <c r="D12" s="178" t="s">
        <v>28</v>
      </c>
      <c r="E12" s="179" t="s">
        <v>29</v>
      </c>
      <c r="F12" s="117">
        <v>59</v>
      </c>
      <c r="G12" s="135"/>
      <c r="H12" s="135"/>
    </row>
    <row r="13" spans="1:8" s="103" customFormat="1" ht="21.75" customHeight="1">
      <c r="A13" s="119" t="s">
        <v>30</v>
      </c>
      <c r="B13" s="177" t="s">
        <v>31</v>
      </c>
      <c r="C13" s="114"/>
      <c r="D13" s="178" t="s">
        <v>32</v>
      </c>
      <c r="E13" s="179" t="s">
        <v>33</v>
      </c>
      <c r="F13" s="117"/>
      <c r="G13" s="135"/>
      <c r="H13" s="135"/>
    </row>
    <row r="14" spans="1:8" s="103" customFormat="1" ht="21.75" customHeight="1">
      <c r="A14" s="119"/>
      <c r="B14" s="113"/>
      <c r="C14" s="114"/>
      <c r="D14" s="115" t="s">
        <v>34</v>
      </c>
      <c r="E14" s="165">
        <v>20</v>
      </c>
      <c r="F14" s="117">
        <v>16.5</v>
      </c>
      <c r="G14" s="135"/>
      <c r="H14" s="135"/>
    </row>
    <row r="15" spans="1:8" s="103" customFormat="1" ht="21.75" customHeight="1">
      <c r="A15" s="119"/>
      <c r="B15" s="113"/>
      <c r="C15" s="114"/>
      <c r="D15" s="115" t="s">
        <v>35</v>
      </c>
      <c r="E15" s="165" t="s">
        <v>36</v>
      </c>
      <c r="F15" s="117">
        <v>66.5</v>
      </c>
      <c r="G15" s="135"/>
      <c r="H15" s="135"/>
    </row>
    <row r="16" spans="1:8" s="103" customFormat="1" ht="21.75" customHeight="1">
      <c r="A16" s="119"/>
      <c r="B16" s="113"/>
      <c r="C16" s="114"/>
      <c r="D16" s="115" t="s">
        <v>37</v>
      </c>
      <c r="E16" s="179" t="s">
        <v>38</v>
      </c>
      <c r="F16" s="117">
        <v>616.92</v>
      </c>
      <c r="G16" s="135"/>
      <c r="H16" s="135"/>
    </row>
    <row r="17" spans="1:8" s="103" customFormat="1" ht="21.75" customHeight="1">
      <c r="A17" s="119"/>
      <c r="B17" s="113"/>
      <c r="C17" s="114"/>
      <c r="D17" s="115" t="s">
        <v>39</v>
      </c>
      <c r="E17" s="165" t="s">
        <v>40</v>
      </c>
      <c r="F17" s="117"/>
      <c r="G17" s="135"/>
      <c r="H17" s="135"/>
    </row>
    <row r="18" spans="1:8" s="103" customFormat="1" ht="21.75" customHeight="1">
      <c r="A18" s="119"/>
      <c r="B18" s="113"/>
      <c r="C18" s="114"/>
      <c r="D18" s="115"/>
      <c r="E18" s="165"/>
      <c r="F18" s="117"/>
      <c r="G18" s="135"/>
      <c r="H18" s="135"/>
    </row>
    <row r="19" spans="1:8" s="103" customFormat="1" ht="21.75" customHeight="1">
      <c r="A19" s="119"/>
      <c r="B19" s="177" t="s">
        <v>41</v>
      </c>
      <c r="C19" s="114"/>
      <c r="D19" s="166" t="s">
        <v>42</v>
      </c>
      <c r="E19" s="165"/>
      <c r="F19" s="117"/>
      <c r="G19" s="135"/>
      <c r="H19" s="135"/>
    </row>
    <row r="20" spans="1:8" s="103" customFormat="1" ht="21.75" customHeight="1">
      <c r="A20" s="112"/>
      <c r="B20" s="177" t="s">
        <v>43</v>
      </c>
      <c r="C20" s="114"/>
      <c r="D20" s="127"/>
      <c r="E20" s="165"/>
      <c r="F20" s="120"/>
      <c r="G20" s="135"/>
      <c r="H20" s="135"/>
    </row>
    <row r="21" spans="1:8" s="103" customFormat="1" ht="21.75" customHeight="1">
      <c r="A21" s="180" t="s">
        <v>44</v>
      </c>
      <c r="B21" s="177" t="s">
        <v>45</v>
      </c>
      <c r="C21" s="114">
        <f>SUM(C8:C20)</f>
        <v>1799.72</v>
      </c>
      <c r="D21" s="181" t="s">
        <v>46</v>
      </c>
      <c r="E21" s="179" t="s">
        <v>38</v>
      </c>
      <c r="F21" s="167">
        <f>SUM(F8:F20)</f>
        <v>1799.7199999999998</v>
      </c>
      <c r="G21" s="135"/>
      <c r="H21" s="135"/>
    </row>
    <row r="22" spans="1:8" s="103" customFormat="1" ht="21.75" customHeight="1">
      <c r="A22" s="112" t="s">
        <v>47</v>
      </c>
      <c r="B22" s="177" t="s">
        <v>48</v>
      </c>
      <c r="C22" s="114"/>
      <c r="D22" s="127" t="s">
        <v>49</v>
      </c>
      <c r="E22" s="179" t="s">
        <v>40</v>
      </c>
      <c r="F22" s="120"/>
      <c r="G22" s="135"/>
      <c r="H22" s="135"/>
    </row>
    <row r="23" spans="1:8" s="103" customFormat="1" ht="21.75" customHeight="1">
      <c r="A23" s="112" t="s">
        <v>50</v>
      </c>
      <c r="B23" s="177" t="s">
        <v>51</v>
      </c>
      <c r="C23" s="114"/>
      <c r="D23" s="127" t="s">
        <v>52</v>
      </c>
      <c r="E23" s="179" t="s">
        <v>53</v>
      </c>
      <c r="F23" s="120"/>
      <c r="G23" s="135"/>
      <c r="H23" s="135"/>
    </row>
    <row r="24" spans="1:8" s="103" customFormat="1" ht="21.75" customHeight="1">
      <c r="A24" s="168"/>
      <c r="B24" s="177" t="s">
        <v>54</v>
      </c>
      <c r="C24" s="126"/>
      <c r="D24" s="130"/>
      <c r="E24" s="179" t="s">
        <v>55</v>
      </c>
      <c r="F24" s="169"/>
      <c r="G24" s="135"/>
      <c r="H24" s="135"/>
    </row>
    <row r="25" spans="1:6" ht="21.75" customHeight="1">
      <c r="A25" s="182" t="s">
        <v>56</v>
      </c>
      <c r="B25" s="177" t="s">
        <v>57</v>
      </c>
      <c r="C25" s="129">
        <f>C21</f>
        <v>1799.72</v>
      </c>
      <c r="D25" s="183" t="s">
        <v>56</v>
      </c>
      <c r="E25" s="179" t="s">
        <v>58</v>
      </c>
      <c r="F25" s="170">
        <f>F21</f>
        <v>1799.7199999999998</v>
      </c>
    </row>
    <row r="26" spans="1:6" ht="29.25" customHeight="1">
      <c r="A26" s="193" t="s">
        <v>59</v>
      </c>
      <c r="B26" s="194"/>
      <c r="C26" s="194"/>
      <c r="D26" s="194"/>
      <c r="E26" s="195"/>
      <c r="F26" s="194"/>
    </row>
  </sheetData>
  <sheetProtection/>
  <mergeCells count="4">
    <mergeCell ref="A2:F2"/>
    <mergeCell ref="A5:C5"/>
    <mergeCell ref="D5:F5"/>
    <mergeCell ref="A26:F2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2"/>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60"/>
  <sheetViews>
    <sheetView zoomScaleSheetLayoutView="160" zoomScalePageLayoutView="0" workbookViewId="0" topLeftCell="A1">
      <selection activeCell="F18" sqref="F18"/>
    </sheetView>
  </sheetViews>
  <sheetFormatPr defaultColWidth="9.00390625" defaultRowHeight="14.25"/>
  <cols>
    <col min="1" max="2" width="4.625" style="91" customWidth="1"/>
    <col min="3" max="3" width="30.00390625" style="91" customWidth="1"/>
    <col min="4" max="10" width="13.625" style="91" customWidth="1"/>
    <col min="11" max="16384" width="9.00390625" style="91" customWidth="1"/>
  </cols>
  <sheetData>
    <row r="1" spans="1:10" s="136" customFormat="1" ht="21.75">
      <c r="A1" s="204" t="s">
        <v>314</v>
      </c>
      <c r="B1" s="204"/>
      <c r="C1" s="204"/>
      <c r="D1" s="204"/>
      <c r="E1" s="204"/>
      <c r="F1" s="204"/>
      <c r="G1" s="204"/>
      <c r="H1" s="204"/>
      <c r="I1" s="204"/>
      <c r="J1" s="204"/>
    </row>
    <row r="2" spans="1:10" ht="14.25">
      <c r="A2" s="142"/>
      <c r="B2" s="142"/>
      <c r="C2" s="142"/>
      <c r="D2" s="142"/>
      <c r="E2" s="142"/>
      <c r="F2" s="142"/>
      <c r="G2" s="142"/>
      <c r="H2" s="142"/>
      <c r="I2" s="142"/>
      <c r="J2" s="7" t="s">
        <v>60</v>
      </c>
    </row>
    <row r="3" spans="1:10" ht="14.25">
      <c r="A3" s="8" t="s">
        <v>61</v>
      </c>
      <c r="B3" s="205" t="s">
        <v>62</v>
      </c>
      <c r="C3" s="205"/>
      <c r="D3" s="142"/>
      <c r="E3" s="142"/>
      <c r="F3" s="159"/>
      <c r="G3" s="142"/>
      <c r="H3" s="142"/>
      <c r="I3" s="142"/>
      <c r="J3" s="7" t="s">
        <v>3</v>
      </c>
    </row>
    <row r="4" spans="1:11" s="137" customFormat="1" ht="22.5" customHeight="1">
      <c r="A4" s="198" t="s">
        <v>6</v>
      </c>
      <c r="B4" s="199"/>
      <c r="C4" s="199"/>
      <c r="D4" s="198" t="s">
        <v>44</v>
      </c>
      <c r="E4" s="200" t="s">
        <v>63</v>
      </c>
      <c r="F4" s="198" t="s">
        <v>64</v>
      </c>
      <c r="G4" s="198" t="s">
        <v>65</v>
      </c>
      <c r="H4" s="198" t="s">
        <v>66</v>
      </c>
      <c r="I4" s="198" t="s">
        <v>67</v>
      </c>
      <c r="J4" s="198" t="s">
        <v>68</v>
      </c>
      <c r="K4" s="161"/>
    </row>
    <row r="5" spans="1:11" s="137" customFormat="1" ht="22.5" customHeight="1">
      <c r="A5" s="202" t="s">
        <v>69</v>
      </c>
      <c r="B5" s="199"/>
      <c r="C5" s="198" t="s">
        <v>70</v>
      </c>
      <c r="D5" s="199"/>
      <c r="E5" s="201"/>
      <c r="F5" s="199"/>
      <c r="G5" s="199"/>
      <c r="H5" s="199"/>
      <c r="I5" s="199"/>
      <c r="J5" s="199"/>
      <c r="K5" s="161"/>
    </row>
    <row r="6" spans="1:11" s="137" customFormat="1" ht="22.5" customHeight="1">
      <c r="A6" s="199"/>
      <c r="B6" s="199"/>
      <c r="C6" s="199"/>
      <c r="D6" s="199"/>
      <c r="E6" s="201"/>
      <c r="F6" s="199"/>
      <c r="G6" s="199"/>
      <c r="H6" s="199"/>
      <c r="I6" s="199"/>
      <c r="J6" s="199"/>
      <c r="K6" s="161"/>
    </row>
    <row r="7" spans="1:11" ht="22.5" customHeight="1">
      <c r="A7" s="206" t="s">
        <v>71</v>
      </c>
      <c r="B7" s="207"/>
      <c r="C7" s="207"/>
      <c r="D7" s="184" t="s">
        <v>10</v>
      </c>
      <c r="E7" s="184" t="s">
        <v>11</v>
      </c>
      <c r="F7" s="184" t="s">
        <v>19</v>
      </c>
      <c r="G7" s="184" t="s">
        <v>23</v>
      </c>
      <c r="H7" s="184" t="s">
        <v>27</v>
      </c>
      <c r="I7" s="184" t="s">
        <v>31</v>
      </c>
      <c r="J7" s="146" t="s">
        <v>41</v>
      </c>
      <c r="K7" s="96"/>
    </row>
    <row r="8" spans="1:11" ht="22.5" customHeight="1">
      <c r="A8" s="206" t="s">
        <v>56</v>
      </c>
      <c r="B8" s="207"/>
      <c r="C8" s="207"/>
      <c r="D8" s="148">
        <f>E8</f>
        <v>1799.7199999999998</v>
      </c>
      <c r="E8" s="148">
        <f>E9+E33+E36+E39+E42+E47</f>
        <v>1799.7199999999998</v>
      </c>
      <c r="F8" s="150"/>
      <c r="G8" s="150"/>
      <c r="H8" s="150"/>
      <c r="I8" s="150"/>
      <c r="J8" s="150"/>
      <c r="K8" s="96"/>
    </row>
    <row r="9" spans="1:11" ht="17.25" customHeight="1">
      <c r="A9" s="203">
        <v>201</v>
      </c>
      <c r="B9" s="203"/>
      <c r="C9" s="97" t="s">
        <v>72</v>
      </c>
      <c r="D9" s="148">
        <f aca="true" t="shared" si="0" ref="D9:D38">E9</f>
        <v>936.6</v>
      </c>
      <c r="E9" s="148">
        <f>E10+E12+E14+E18+E21+E23+E25+E27+E29+E31</f>
        <v>936.6</v>
      </c>
      <c r="F9" s="150"/>
      <c r="G9" s="150"/>
      <c r="H9" s="150"/>
      <c r="I9" s="150"/>
      <c r="J9" s="150"/>
      <c r="K9" s="96"/>
    </row>
    <row r="10" spans="1:11" ht="17.25" customHeight="1">
      <c r="A10" s="203" t="s">
        <v>73</v>
      </c>
      <c r="B10" s="203"/>
      <c r="C10" s="97" t="s">
        <v>74</v>
      </c>
      <c r="D10" s="148">
        <f t="shared" si="0"/>
        <v>26.5</v>
      </c>
      <c r="E10" s="148">
        <f>E11</f>
        <v>26.5</v>
      </c>
      <c r="F10" s="150"/>
      <c r="G10" s="150"/>
      <c r="H10" s="150"/>
      <c r="I10" s="150"/>
      <c r="J10" s="150"/>
      <c r="K10" s="96"/>
    </row>
    <row r="11" spans="1:11" ht="17.25" customHeight="1">
      <c r="A11" s="203" t="s">
        <v>75</v>
      </c>
      <c r="B11" s="203"/>
      <c r="C11" s="97" t="s">
        <v>76</v>
      </c>
      <c r="D11" s="148">
        <f t="shared" si="0"/>
        <v>26.5</v>
      </c>
      <c r="E11" s="148">
        <v>26.5</v>
      </c>
      <c r="F11" s="150"/>
      <c r="G11" s="150"/>
      <c r="H11" s="150"/>
      <c r="I11" s="150"/>
      <c r="J11" s="150"/>
      <c r="K11" s="96"/>
    </row>
    <row r="12" spans="1:11" ht="17.25" customHeight="1">
      <c r="A12" s="203" t="s">
        <v>77</v>
      </c>
      <c r="B12" s="203"/>
      <c r="C12" s="97" t="s">
        <v>78</v>
      </c>
      <c r="D12" s="148">
        <f t="shared" si="0"/>
        <v>5.6</v>
      </c>
      <c r="E12" s="148">
        <f>E13</f>
        <v>5.6</v>
      </c>
      <c r="F12" s="150"/>
      <c r="G12" s="150"/>
      <c r="H12" s="150"/>
      <c r="I12" s="150"/>
      <c r="J12" s="150"/>
      <c r="K12" s="96"/>
    </row>
    <row r="13" spans="1:11" ht="17.25" customHeight="1">
      <c r="A13" s="203" t="s">
        <v>79</v>
      </c>
      <c r="B13" s="203"/>
      <c r="C13" s="97" t="s">
        <v>76</v>
      </c>
      <c r="D13" s="148">
        <f t="shared" si="0"/>
        <v>5.6</v>
      </c>
      <c r="E13" s="148">
        <v>5.6</v>
      </c>
      <c r="F13" s="150"/>
      <c r="G13" s="150"/>
      <c r="H13" s="150"/>
      <c r="I13" s="150"/>
      <c r="J13" s="150"/>
      <c r="K13" s="96"/>
    </row>
    <row r="14" spans="1:11" ht="17.25" customHeight="1">
      <c r="A14" s="203" t="s">
        <v>80</v>
      </c>
      <c r="B14" s="203"/>
      <c r="C14" s="97" t="s">
        <v>81</v>
      </c>
      <c r="D14" s="148">
        <f t="shared" si="0"/>
        <v>583.8</v>
      </c>
      <c r="E14" s="148">
        <f>SUM(E15:E17)</f>
        <v>583.8</v>
      </c>
      <c r="F14" s="150"/>
      <c r="G14" s="150"/>
      <c r="H14" s="150"/>
      <c r="I14" s="150"/>
      <c r="J14" s="150"/>
      <c r="K14" s="96"/>
    </row>
    <row r="15" spans="1:11" ht="17.25" customHeight="1">
      <c r="A15" s="203" t="s">
        <v>82</v>
      </c>
      <c r="B15" s="203"/>
      <c r="C15" s="97" t="s">
        <v>76</v>
      </c>
      <c r="D15" s="148">
        <f t="shared" si="0"/>
        <v>181.4</v>
      </c>
      <c r="E15" s="148">
        <v>181.4</v>
      </c>
      <c r="F15" s="150"/>
      <c r="G15" s="150"/>
      <c r="H15" s="150"/>
      <c r="I15" s="150"/>
      <c r="J15" s="150"/>
      <c r="K15" s="96"/>
    </row>
    <row r="16" spans="1:11" ht="17.25" customHeight="1">
      <c r="A16" s="203" t="s">
        <v>83</v>
      </c>
      <c r="B16" s="203"/>
      <c r="C16" s="97" t="s">
        <v>84</v>
      </c>
      <c r="D16" s="148">
        <f t="shared" si="0"/>
        <v>147.70000000000002</v>
      </c>
      <c r="E16" s="148">
        <f>136.4+11.3</f>
        <v>147.70000000000002</v>
      </c>
      <c r="F16" s="150"/>
      <c r="G16" s="150"/>
      <c r="H16" s="150"/>
      <c r="I16" s="150"/>
      <c r="J16" s="150"/>
      <c r="K16" s="96"/>
    </row>
    <row r="17" spans="1:11" ht="17.25" customHeight="1">
      <c r="A17" s="203" t="s">
        <v>85</v>
      </c>
      <c r="B17" s="203"/>
      <c r="C17" s="97" t="s">
        <v>86</v>
      </c>
      <c r="D17" s="148">
        <f t="shared" si="0"/>
        <v>254.7</v>
      </c>
      <c r="E17" s="148">
        <v>254.7</v>
      </c>
      <c r="F17" s="150"/>
      <c r="G17" s="150"/>
      <c r="H17" s="150"/>
      <c r="I17" s="150"/>
      <c r="J17" s="150"/>
      <c r="K17" s="96"/>
    </row>
    <row r="18" spans="1:11" ht="17.25" customHeight="1">
      <c r="A18" s="203" t="s">
        <v>87</v>
      </c>
      <c r="B18" s="203"/>
      <c r="C18" s="97" t="s">
        <v>88</v>
      </c>
      <c r="D18" s="148">
        <f t="shared" si="0"/>
        <v>106.5</v>
      </c>
      <c r="E18" s="148">
        <f>SUM(E19:E20)</f>
        <v>106.5</v>
      </c>
      <c r="F18" s="150"/>
      <c r="G18" s="150"/>
      <c r="H18" s="150"/>
      <c r="I18" s="150"/>
      <c r="J18" s="150"/>
      <c r="K18" s="96"/>
    </row>
    <row r="19" spans="1:11" ht="17.25" customHeight="1">
      <c r="A19" s="203" t="s">
        <v>89</v>
      </c>
      <c r="B19" s="203"/>
      <c r="C19" s="97" t="s">
        <v>76</v>
      </c>
      <c r="D19" s="148">
        <f t="shared" si="0"/>
        <v>56.5</v>
      </c>
      <c r="E19" s="148">
        <v>56.5</v>
      </c>
      <c r="F19" s="150"/>
      <c r="G19" s="150"/>
      <c r="H19" s="150"/>
      <c r="I19" s="150"/>
      <c r="J19" s="150"/>
      <c r="K19" s="96"/>
    </row>
    <row r="20" spans="1:11" ht="17.25" customHeight="1">
      <c r="A20" s="203" t="s">
        <v>90</v>
      </c>
      <c r="B20" s="203"/>
      <c r="C20" s="97" t="s">
        <v>91</v>
      </c>
      <c r="D20" s="148">
        <f t="shared" si="0"/>
        <v>50</v>
      </c>
      <c r="E20" s="148">
        <v>50</v>
      </c>
      <c r="F20" s="150"/>
      <c r="G20" s="150"/>
      <c r="H20" s="150"/>
      <c r="I20" s="150"/>
      <c r="J20" s="150"/>
      <c r="K20" s="96"/>
    </row>
    <row r="21" spans="1:11" ht="17.25" customHeight="1">
      <c r="A21" s="203" t="s">
        <v>92</v>
      </c>
      <c r="B21" s="203"/>
      <c r="C21" s="97" t="s">
        <v>93</v>
      </c>
      <c r="D21" s="148">
        <f t="shared" si="0"/>
        <v>10.6</v>
      </c>
      <c r="E21" s="148">
        <f>E22</f>
        <v>10.6</v>
      </c>
      <c r="F21" s="150"/>
      <c r="G21" s="150"/>
      <c r="H21" s="150"/>
      <c r="I21" s="150"/>
      <c r="J21" s="150"/>
      <c r="K21" s="96"/>
    </row>
    <row r="22" spans="1:11" ht="17.25" customHeight="1">
      <c r="A22" s="203" t="s">
        <v>94</v>
      </c>
      <c r="B22" s="203"/>
      <c r="C22" s="97" t="s">
        <v>76</v>
      </c>
      <c r="D22" s="148">
        <f t="shared" si="0"/>
        <v>10.6</v>
      </c>
      <c r="E22" s="148">
        <v>10.6</v>
      </c>
      <c r="F22" s="150"/>
      <c r="G22" s="150"/>
      <c r="H22" s="150"/>
      <c r="I22" s="150"/>
      <c r="J22" s="150"/>
      <c r="K22" s="96"/>
    </row>
    <row r="23" spans="1:11" ht="17.25" customHeight="1">
      <c r="A23" s="203" t="s">
        <v>95</v>
      </c>
      <c r="B23" s="203"/>
      <c r="C23" s="97" t="s">
        <v>96</v>
      </c>
      <c r="D23" s="148">
        <f t="shared" si="0"/>
        <v>12.6</v>
      </c>
      <c r="E23" s="148">
        <f>E24</f>
        <v>12.6</v>
      </c>
      <c r="F23" s="150"/>
      <c r="G23" s="150"/>
      <c r="H23" s="150"/>
      <c r="I23" s="150"/>
      <c r="J23" s="150"/>
      <c r="K23" s="96"/>
    </row>
    <row r="24" spans="1:11" ht="17.25" customHeight="1">
      <c r="A24" s="203" t="s">
        <v>97</v>
      </c>
      <c r="B24" s="203"/>
      <c r="C24" s="97" t="s">
        <v>76</v>
      </c>
      <c r="D24" s="148">
        <f t="shared" si="0"/>
        <v>12.6</v>
      </c>
      <c r="E24" s="148">
        <v>12.6</v>
      </c>
      <c r="F24" s="150"/>
      <c r="G24" s="150"/>
      <c r="H24" s="150"/>
      <c r="I24" s="150"/>
      <c r="J24" s="150"/>
      <c r="K24" s="96"/>
    </row>
    <row r="25" spans="1:11" ht="17.25" customHeight="1">
      <c r="A25" s="203" t="s">
        <v>98</v>
      </c>
      <c r="B25" s="203"/>
      <c r="C25" s="97" t="s">
        <v>99</v>
      </c>
      <c r="D25" s="148">
        <f t="shared" si="0"/>
        <v>119</v>
      </c>
      <c r="E25" s="148">
        <f>E26</f>
        <v>119</v>
      </c>
      <c r="F25" s="150"/>
      <c r="G25" s="150"/>
      <c r="H25" s="150"/>
      <c r="I25" s="150"/>
      <c r="J25" s="150"/>
      <c r="K25" s="96"/>
    </row>
    <row r="26" spans="1:11" ht="17.25" customHeight="1">
      <c r="A26" s="203" t="s">
        <v>100</v>
      </c>
      <c r="B26" s="203"/>
      <c r="C26" s="97" t="s">
        <v>76</v>
      </c>
      <c r="D26" s="148">
        <f t="shared" si="0"/>
        <v>119</v>
      </c>
      <c r="E26" s="148">
        <v>119</v>
      </c>
      <c r="F26" s="150"/>
      <c r="G26" s="150"/>
      <c r="H26" s="150"/>
      <c r="I26" s="150"/>
      <c r="J26" s="150"/>
      <c r="K26" s="96"/>
    </row>
    <row r="27" spans="1:11" ht="17.25" customHeight="1">
      <c r="A27" s="203" t="s">
        <v>101</v>
      </c>
      <c r="B27" s="203"/>
      <c r="C27" s="97" t="s">
        <v>102</v>
      </c>
      <c r="D27" s="148">
        <f t="shared" si="0"/>
        <v>50</v>
      </c>
      <c r="E27" s="148">
        <f>E28</f>
        <v>50</v>
      </c>
      <c r="F27" s="150"/>
      <c r="G27" s="150"/>
      <c r="H27" s="150"/>
      <c r="I27" s="150"/>
      <c r="J27" s="150"/>
      <c r="K27" s="96"/>
    </row>
    <row r="28" spans="1:11" ht="17.25" customHeight="1">
      <c r="A28" s="203" t="s">
        <v>103</v>
      </c>
      <c r="B28" s="203"/>
      <c r="C28" s="97" t="s">
        <v>76</v>
      </c>
      <c r="D28" s="148">
        <f t="shared" si="0"/>
        <v>50</v>
      </c>
      <c r="E28" s="148">
        <v>50</v>
      </c>
      <c r="F28" s="150"/>
      <c r="G28" s="150"/>
      <c r="H28" s="150"/>
      <c r="I28" s="150"/>
      <c r="J28" s="150"/>
      <c r="K28" s="96"/>
    </row>
    <row r="29" spans="1:11" ht="17.25" customHeight="1">
      <c r="A29" s="203" t="s">
        <v>104</v>
      </c>
      <c r="B29" s="203"/>
      <c r="C29" s="97" t="s">
        <v>105</v>
      </c>
      <c r="D29" s="148">
        <f t="shared" si="0"/>
        <v>18.5</v>
      </c>
      <c r="E29" s="148">
        <f>E30</f>
        <v>18.5</v>
      </c>
      <c r="F29" s="150"/>
      <c r="G29" s="150"/>
      <c r="H29" s="150"/>
      <c r="I29" s="150"/>
      <c r="J29" s="150"/>
      <c r="K29" s="96"/>
    </row>
    <row r="30" spans="1:11" ht="17.25" customHeight="1">
      <c r="A30" s="203" t="s">
        <v>106</v>
      </c>
      <c r="B30" s="203"/>
      <c r="C30" s="97" t="s">
        <v>107</v>
      </c>
      <c r="D30" s="148">
        <f t="shared" si="0"/>
        <v>18.5</v>
      </c>
      <c r="E30" s="148">
        <v>18.5</v>
      </c>
      <c r="F30" s="150"/>
      <c r="G30" s="150"/>
      <c r="H30" s="150"/>
      <c r="I30" s="150"/>
      <c r="J30" s="150"/>
      <c r="K30" s="96"/>
    </row>
    <row r="31" spans="1:11" ht="17.25" customHeight="1">
      <c r="A31" s="203" t="s">
        <v>108</v>
      </c>
      <c r="B31" s="203"/>
      <c r="C31" s="97" t="s">
        <v>109</v>
      </c>
      <c r="D31" s="148">
        <f t="shared" si="0"/>
        <v>3.5</v>
      </c>
      <c r="E31" s="148">
        <f>E32</f>
        <v>3.5</v>
      </c>
      <c r="F31" s="150"/>
      <c r="G31" s="150"/>
      <c r="H31" s="150"/>
      <c r="I31" s="150"/>
      <c r="J31" s="150"/>
      <c r="K31" s="96"/>
    </row>
    <row r="32" spans="1:11" ht="17.25" customHeight="1">
      <c r="A32" s="203" t="s">
        <v>110</v>
      </c>
      <c r="B32" s="203"/>
      <c r="C32" s="97" t="s">
        <v>76</v>
      </c>
      <c r="D32" s="148">
        <f t="shared" si="0"/>
        <v>3.5</v>
      </c>
      <c r="E32" s="148">
        <v>3.5</v>
      </c>
      <c r="F32" s="150"/>
      <c r="G32" s="150"/>
      <c r="H32" s="150"/>
      <c r="I32" s="150"/>
      <c r="J32" s="150"/>
      <c r="K32" s="96"/>
    </row>
    <row r="33" spans="1:11" ht="17.25" customHeight="1">
      <c r="A33" s="203" t="s">
        <v>111</v>
      </c>
      <c r="B33" s="203"/>
      <c r="C33" s="97" t="s">
        <v>24</v>
      </c>
      <c r="D33" s="148">
        <f t="shared" si="0"/>
        <v>104.2</v>
      </c>
      <c r="E33" s="148">
        <f>E34</f>
        <v>104.2</v>
      </c>
      <c r="F33" s="150"/>
      <c r="G33" s="150"/>
      <c r="H33" s="150"/>
      <c r="I33" s="150"/>
      <c r="J33" s="150"/>
      <c r="K33" s="96"/>
    </row>
    <row r="34" spans="1:11" ht="17.25" customHeight="1">
      <c r="A34" s="203" t="s">
        <v>112</v>
      </c>
      <c r="B34" s="203"/>
      <c r="C34" s="97" t="s">
        <v>113</v>
      </c>
      <c r="D34" s="148">
        <f t="shared" si="0"/>
        <v>104.2</v>
      </c>
      <c r="E34" s="148">
        <f>E35</f>
        <v>104.2</v>
      </c>
      <c r="F34" s="150"/>
      <c r="G34" s="150"/>
      <c r="H34" s="150"/>
      <c r="I34" s="150"/>
      <c r="J34" s="150"/>
      <c r="K34" s="96"/>
    </row>
    <row r="35" spans="1:11" ht="17.25" customHeight="1">
      <c r="A35" s="203" t="s">
        <v>114</v>
      </c>
      <c r="B35" s="203"/>
      <c r="C35" s="97" t="s">
        <v>76</v>
      </c>
      <c r="D35" s="148">
        <f t="shared" si="0"/>
        <v>104.2</v>
      </c>
      <c r="E35" s="148">
        <v>104.2</v>
      </c>
      <c r="F35" s="150"/>
      <c r="G35" s="150"/>
      <c r="H35" s="150"/>
      <c r="I35" s="150"/>
      <c r="J35" s="150"/>
      <c r="K35" s="96"/>
    </row>
    <row r="36" spans="1:11" ht="17.25" customHeight="1">
      <c r="A36" s="203" t="s">
        <v>115</v>
      </c>
      <c r="B36" s="203"/>
      <c r="C36" s="97" t="s">
        <v>28</v>
      </c>
      <c r="D36" s="148">
        <f t="shared" si="0"/>
        <v>59</v>
      </c>
      <c r="E36" s="148">
        <f>E37</f>
        <v>59</v>
      </c>
      <c r="F36" s="150"/>
      <c r="G36" s="150"/>
      <c r="H36" s="150"/>
      <c r="I36" s="150"/>
      <c r="J36" s="150"/>
      <c r="K36" s="96"/>
    </row>
    <row r="37" spans="1:11" ht="17.25" customHeight="1">
      <c r="A37" s="203" t="s">
        <v>116</v>
      </c>
      <c r="B37" s="203"/>
      <c r="C37" s="97" t="s">
        <v>117</v>
      </c>
      <c r="D37" s="148">
        <f t="shared" si="0"/>
        <v>59</v>
      </c>
      <c r="E37" s="148">
        <f>E38</f>
        <v>59</v>
      </c>
      <c r="F37" s="150"/>
      <c r="G37" s="150"/>
      <c r="H37" s="150"/>
      <c r="I37" s="150"/>
      <c r="J37" s="150"/>
      <c r="K37" s="96"/>
    </row>
    <row r="38" spans="1:11" ht="17.25" customHeight="1">
      <c r="A38" s="203" t="s">
        <v>118</v>
      </c>
      <c r="B38" s="203"/>
      <c r="C38" s="97" t="s">
        <v>119</v>
      </c>
      <c r="D38" s="148">
        <f t="shared" si="0"/>
        <v>59</v>
      </c>
      <c r="E38" s="148">
        <v>59</v>
      </c>
      <c r="F38" s="150"/>
      <c r="G38" s="150"/>
      <c r="H38" s="150"/>
      <c r="I38" s="150"/>
      <c r="J38" s="150"/>
      <c r="K38" s="96"/>
    </row>
    <row r="39" spans="1:11" ht="17.25" customHeight="1">
      <c r="A39" s="203" t="s">
        <v>120</v>
      </c>
      <c r="B39" s="203"/>
      <c r="C39" s="97" t="s">
        <v>121</v>
      </c>
      <c r="D39" s="148">
        <f aca="true" t="shared" si="1" ref="D39:D57">E39</f>
        <v>16.5</v>
      </c>
      <c r="E39" s="148">
        <f>E40</f>
        <v>16.5</v>
      </c>
      <c r="F39" s="150"/>
      <c r="G39" s="150"/>
      <c r="H39" s="150"/>
      <c r="I39" s="150"/>
      <c r="J39" s="150"/>
      <c r="K39" s="96"/>
    </row>
    <row r="40" spans="1:11" ht="17.25" customHeight="1">
      <c r="A40" s="203" t="s">
        <v>122</v>
      </c>
      <c r="B40" s="203"/>
      <c r="C40" s="97" t="s">
        <v>123</v>
      </c>
      <c r="D40" s="148">
        <f t="shared" si="1"/>
        <v>16.5</v>
      </c>
      <c r="E40" s="148">
        <f>E41</f>
        <v>16.5</v>
      </c>
      <c r="F40" s="150"/>
      <c r="G40" s="150"/>
      <c r="H40" s="150"/>
      <c r="I40" s="150"/>
      <c r="J40" s="150"/>
      <c r="K40" s="96"/>
    </row>
    <row r="41" spans="1:11" ht="17.25" customHeight="1">
      <c r="A41" s="203" t="s">
        <v>124</v>
      </c>
      <c r="B41" s="203"/>
      <c r="C41" s="97" t="s">
        <v>76</v>
      </c>
      <c r="D41" s="148">
        <f t="shared" si="1"/>
        <v>16.5</v>
      </c>
      <c r="E41" s="148">
        <v>16.5</v>
      </c>
      <c r="F41" s="150"/>
      <c r="G41" s="150"/>
      <c r="H41" s="150"/>
      <c r="I41" s="150"/>
      <c r="J41" s="150"/>
      <c r="K41" s="96"/>
    </row>
    <row r="42" spans="1:11" ht="17.25" customHeight="1">
      <c r="A42" s="203" t="s">
        <v>125</v>
      </c>
      <c r="B42" s="203"/>
      <c r="C42" s="97" t="s">
        <v>126</v>
      </c>
      <c r="D42" s="148">
        <f t="shared" si="1"/>
        <v>66.5</v>
      </c>
      <c r="E42" s="148">
        <f>E43+E45</f>
        <v>66.5</v>
      </c>
      <c r="F42" s="150"/>
      <c r="G42" s="150"/>
      <c r="H42" s="150"/>
      <c r="I42" s="150"/>
      <c r="J42" s="150"/>
      <c r="K42" s="96"/>
    </row>
    <row r="43" spans="1:11" ht="17.25" customHeight="1">
      <c r="A43" s="203" t="s">
        <v>127</v>
      </c>
      <c r="B43" s="203"/>
      <c r="C43" s="97" t="s">
        <v>128</v>
      </c>
      <c r="D43" s="148">
        <f t="shared" si="1"/>
        <v>16.3</v>
      </c>
      <c r="E43" s="148">
        <f>E44</f>
        <v>16.3</v>
      </c>
      <c r="F43" s="150"/>
      <c r="G43" s="150"/>
      <c r="H43" s="150"/>
      <c r="I43" s="150"/>
      <c r="J43" s="150"/>
      <c r="K43" s="96"/>
    </row>
    <row r="44" spans="1:11" ht="17.25" customHeight="1">
      <c r="A44" s="203" t="s">
        <v>129</v>
      </c>
      <c r="B44" s="203"/>
      <c r="C44" s="97" t="s">
        <v>76</v>
      </c>
      <c r="D44" s="148">
        <f t="shared" si="1"/>
        <v>16.3</v>
      </c>
      <c r="E44" s="148">
        <v>16.3</v>
      </c>
      <c r="F44" s="150"/>
      <c r="G44" s="150"/>
      <c r="H44" s="150"/>
      <c r="I44" s="150"/>
      <c r="J44" s="150"/>
      <c r="K44" s="96"/>
    </row>
    <row r="45" spans="1:11" ht="17.25" customHeight="1">
      <c r="A45" s="203" t="s">
        <v>130</v>
      </c>
      <c r="B45" s="203"/>
      <c r="C45" s="97" t="s">
        <v>131</v>
      </c>
      <c r="D45" s="148">
        <f t="shared" si="1"/>
        <v>50.2</v>
      </c>
      <c r="E45" s="148">
        <f>E46</f>
        <v>50.2</v>
      </c>
      <c r="F45" s="150"/>
      <c r="G45" s="150"/>
      <c r="H45" s="150"/>
      <c r="I45" s="150"/>
      <c r="J45" s="150"/>
      <c r="K45" s="96"/>
    </row>
    <row r="46" spans="1:11" ht="17.25" customHeight="1">
      <c r="A46" s="203" t="s">
        <v>132</v>
      </c>
      <c r="B46" s="203"/>
      <c r="C46" s="97" t="s">
        <v>76</v>
      </c>
      <c r="D46" s="148">
        <f t="shared" si="1"/>
        <v>50.2</v>
      </c>
      <c r="E46" s="148">
        <v>50.2</v>
      </c>
      <c r="F46" s="150"/>
      <c r="G46" s="150"/>
      <c r="H46" s="150"/>
      <c r="I46" s="150"/>
      <c r="J46" s="150"/>
      <c r="K46" s="96"/>
    </row>
    <row r="47" spans="1:11" ht="17.25" customHeight="1">
      <c r="A47" s="203" t="s">
        <v>133</v>
      </c>
      <c r="B47" s="203"/>
      <c r="C47" s="97" t="s">
        <v>134</v>
      </c>
      <c r="D47" s="148">
        <f t="shared" si="1"/>
        <v>616.92</v>
      </c>
      <c r="E47" s="148">
        <f>E48+E52+E54+E56</f>
        <v>616.92</v>
      </c>
      <c r="F47" s="150"/>
      <c r="G47" s="150"/>
      <c r="H47" s="150"/>
      <c r="I47" s="150"/>
      <c r="J47" s="150"/>
      <c r="K47" s="96"/>
    </row>
    <row r="48" spans="1:11" ht="17.25" customHeight="1">
      <c r="A48" s="203" t="s">
        <v>135</v>
      </c>
      <c r="B48" s="203"/>
      <c r="C48" s="97" t="s">
        <v>136</v>
      </c>
      <c r="D48" s="148">
        <f t="shared" si="1"/>
        <v>206.89999999999998</v>
      </c>
      <c r="E48" s="148">
        <f>E49+E50+E51</f>
        <v>206.89999999999998</v>
      </c>
      <c r="F48" s="150"/>
      <c r="G48" s="150"/>
      <c r="H48" s="150"/>
      <c r="I48" s="150"/>
      <c r="J48" s="150"/>
      <c r="K48" s="96"/>
    </row>
    <row r="49" spans="1:11" ht="17.25" customHeight="1">
      <c r="A49" s="203" t="s">
        <v>137</v>
      </c>
      <c r="B49" s="203"/>
      <c r="C49" s="97" t="s">
        <v>138</v>
      </c>
      <c r="D49" s="148">
        <f t="shared" si="1"/>
        <v>51.2</v>
      </c>
      <c r="E49" s="148">
        <v>51.2</v>
      </c>
      <c r="F49" s="150"/>
      <c r="G49" s="150"/>
      <c r="H49" s="150"/>
      <c r="I49" s="150"/>
      <c r="J49" s="150"/>
      <c r="K49" s="96"/>
    </row>
    <row r="50" spans="1:11" ht="17.25" customHeight="1">
      <c r="A50" s="203" t="s">
        <v>139</v>
      </c>
      <c r="B50" s="203"/>
      <c r="C50" s="97" t="s">
        <v>140</v>
      </c>
      <c r="D50" s="148">
        <f t="shared" si="1"/>
        <v>138</v>
      </c>
      <c r="E50" s="148">
        <v>138</v>
      </c>
      <c r="F50" s="150"/>
      <c r="G50" s="150"/>
      <c r="H50" s="150"/>
      <c r="I50" s="150"/>
      <c r="J50" s="150"/>
      <c r="K50" s="96"/>
    </row>
    <row r="51" spans="1:11" ht="17.25" customHeight="1">
      <c r="A51" s="203" t="s">
        <v>141</v>
      </c>
      <c r="B51" s="203"/>
      <c r="C51" s="97" t="s">
        <v>142</v>
      </c>
      <c r="D51" s="148">
        <f t="shared" si="1"/>
        <v>17.7</v>
      </c>
      <c r="E51" s="148">
        <v>17.7</v>
      </c>
      <c r="F51" s="150"/>
      <c r="G51" s="150"/>
      <c r="H51" s="150"/>
      <c r="I51" s="150"/>
      <c r="J51" s="150"/>
      <c r="K51" s="96"/>
    </row>
    <row r="52" spans="1:11" ht="17.25" customHeight="1">
      <c r="A52" s="203" t="s">
        <v>143</v>
      </c>
      <c r="B52" s="203"/>
      <c r="C52" s="97" t="s">
        <v>144</v>
      </c>
      <c r="D52" s="148">
        <f t="shared" si="1"/>
        <v>15</v>
      </c>
      <c r="E52" s="148">
        <f>E53</f>
        <v>15</v>
      </c>
      <c r="F52" s="150"/>
      <c r="G52" s="150"/>
      <c r="H52" s="150"/>
      <c r="I52" s="150"/>
      <c r="J52" s="150"/>
      <c r="K52" s="96"/>
    </row>
    <row r="53" spans="1:11" ht="17.25" customHeight="1">
      <c r="A53" s="203" t="s">
        <v>145</v>
      </c>
      <c r="B53" s="203"/>
      <c r="C53" s="97" t="s">
        <v>138</v>
      </c>
      <c r="D53" s="148">
        <f t="shared" si="1"/>
        <v>15</v>
      </c>
      <c r="E53" s="148">
        <v>15</v>
      </c>
      <c r="F53" s="150"/>
      <c r="G53" s="150"/>
      <c r="H53" s="150"/>
      <c r="I53" s="150"/>
      <c r="J53" s="150"/>
      <c r="K53" s="96"/>
    </row>
    <row r="54" spans="1:11" ht="17.25" customHeight="1">
      <c r="A54" s="203" t="s">
        <v>146</v>
      </c>
      <c r="B54" s="203"/>
      <c r="C54" s="97" t="s">
        <v>147</v>
      </c>
      <c r="D54" s="148">
        <f t="shared" si="1"/>
        <v>26</v>
      </c>
      <c r="E54" s="148">
        <f>E55</f>
        <v>26</v>
      </c>
      <c r="F54" s="150"/>
      <c r="G54" s="150"/>
      <c r="H54" s="150"/>
      <c r="I54" s="150"/>
      <c r="J54" s="150"/>
      <c r="K54" s="96"/>
    </row>
    <row r="55" spans="1:11" ht="17.25" customHeight="1">
      <c r="A55" s="203" t="s">
        <v>148</v>
      </c>
      <c r="B55" s="203"/>
      <c r="C55" s="97" t="s">
        <v>138</v>
      </c>
      <c r="D55" s="148">
        <f t="shared" si="1"/>
        <v>26</v>
      </c>
      <c r="E55" s="148">
        <v>26</v>
      </c>
      <c r="F55" s="150"/>
      <c r="G55" s="150"/>
      <c r="H55" s="150"/>
      <c r="I55" s="150"/>
      <c r="J55" s="150"/>
      <c r="K55" s="96"/>
    </row>
    <row r="56" spans="1:11" ht="17.25" customHeight="1">
      <c r="A56" s="203" t="s">
        <v>149</v>
      </c>
      <c r="B56" s="203"/>
      <c r="C56" s="97" t="s">
        <v>150</v>
      </c>
      <c r="D56" s="148">
        <f t="shared" si="1"/>
        <v>369.02</v>
      </c>
      <c r="E56" s="148">
        <f>E57</f>
        <v>369.02</v>
      </c>
      <c r="F56" s="150"/>
      <c r="G56" s="150"/>
      <c r="H56" s="150"/>
      <c r="I56" s="150"/>
      <c r="J56" s="150"/>
      <c r="K56" s="96"/>
    </row>
    <row r="57" spans="1:11" ht="17.25" customHeight="1">
      <c r="A57" s="203" t="s">
        <v>151</v>
      </c>
      <c r="B57" s="203"/>
      <c r="C57" s="97" t="s">
        <v>152</v>
      </c>
      <c r="D57" s="148">
        <f t="shared" si="1"/>
        <v>369.02</v>
      </c>
      <c r="E57" s="148">
        <f>114.4+254.62</f>
        <v>369.02</v>
      </c>
      <c r="F57" s="150"/>
      <c r="G57" s="150"/>
      <c r="H57" s="150"/>
      <c r="I57" s="150"/>
      <c r="J57" s="150"/>
      <c r="K57" s="96"/>
    </row>
    <row r="58" spans="1:10" ht="30.75" customHeight="1">
      <c r="A58" s="196" t="s">
        <v>153</v>
      </c>
      <c r="B58" s="197"/>
      <c r="C58" s="197"/>
      <c r="D58" s="197"/>
      <c r="E58" s="197"/>
      <c r="F58" s="197"/>
      <c r="G58" s="197"/>
      <c r="H58" s="197"/>
      <c r="I58" s="197"/>
      <c r="J58" s="197"/>
    </row>
    <row r="59" ht="14.25">
      <c r="A59" s="160"/>
    </row>
    <row r="60" ht="14.25">
      <c r="A60" s="160"/>
    </row>
  </sheetData>
  <sheetProtection/>
  <mergeCells count="64">
    <mergeCell ref="A1:J1"/>
    <mergeCell ref="B3:C3"/>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J58"/>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I62"/>
  <sheetViews>
    <sheetView zoomScalePageLayoutView="0" workbookViewId="0" topLeftCell="A1">
      <selection activeCell="G13" sqref="G13"/>
    </sheetView>
  </sheetViews>
  <sheetFormatPr defaultColWidth="9.00390625" defaultRowHeight="14.25"/>
  <cols>
    <col min="1" max="1" width="5.125" style="138" customWidth="1"/>
    <col min="2" max="2" width="2.00390625" style="138" customWidth="1"/>
    <col min="3" max="3" width="27.75390625" style="138" customWidth="1"/>
    <col min="4" max="6" width="12.875" style="139" customWidth="1"/>
    <col min="7" max="9" width="12.875" style="91" customWidth="1"/>
    <col min="10" max="254" width="9.00390625" style="91" customWidth="1"/>
  </cols>
  <sheetData>
    <row r="1" spans="1:9" s="136" customFormat="1" ht="21.75">
      <c r="A1" s="204" t="s">
        <v>315</v>
      </c>
      <c r="B1" s="204"/>
      <c r="C1" s="204"/>
      <c r="D1" s="212"/>
      <c r="E1" s="212"/>
      <c r="F1" s="212"/>
      <c r="G1" s="204"/>
      <c r="H1" s="204"/>
      <c r="I1" s="204"/>
    </row>
    <row r="2" spans="1:9" s="91" customFormat="1" ht="14.25">
      <c r="A2" s="140"/>
      <c r="B2" s="140"/>
      <c r="C2" s="140"/>
      <c r="D2" s="141"/>
      <c r="E2" s="141"/>
      <c r="F2" s="141"/>
      <c r="G2" s="142"/>
      <c r="H2" s="142"/>
      <c r="I2" s="7" t="s">
        <v>154</v>
      </c>
    </row>
    <row r="3" spans="1:9" s="91" customFormat="1" ht="14.25">
      <c r="A3" s="143" t="s">
        <v>61</v>
      </c>
      <c r="B3" s="140"/>
      <c r="C3" s="144" t="s">
        <v>62</v>
      </c>
      <c r="D3" s="141"/>
      <c r="E3" s="141"/>
      <c r="F3" s="145"/>
      <c r="G3" s="142"/>
      <c r="H3" s="142"/>
      <c r="I3" s="7" t="s">
        <v>3</v>
      </c>
    </row>
    <row r="4" spans="1:9" s="137" customFormat="1" ht="17.25" customHeight="1">
      <c r="A4" s="213" t="s">
        <v>6</v>
      </c>
      <c r="B4" s="210"/>
      <c r="C4" s="210"/>
      <c r="D4" s="216" t="s">
        <v>46</v>
      </c>
      <c r="E4" s="216" t="s">
        <v>155</v>
      </c>
      <c r="F4" s="218" t="s">
        <v>156</v>
      </c>
      <c r="G4" s="208" t="s">
        <v>157</v>
      </c>
      <c r="H4" s="202" t="s">
        <v>158</v>
      </c>
      <c r="I4" s="208" t="s">
        <v>159</v>
      </c>
    </row>
    <row r="5" spans="1:9" s="137" customFormat="1" ht="17.25" customHeight="1">
      <c r="A5" s="209" t="s">
        <v>69</v>
      </c>
      <c r="B5" s="210"/>
      <c r="C5" s="213" t="s">
        <v>70</v>
      </c>
      <c r="D5" s="217"/>
      <c r="E5" s="217"/>
      <c r="F5" s="219"/>
      <c r="G5" s="202"/>
      <c r="H5" s="202"/>
      <c r="I5" s="202"/>
    </row>
    <row r="6" spans="1:9" s="137" customFormat="1" ht="17.25" customHeight="1">
      <c r="A6" s="210"/>
      <c r="B6" s="210"/>
      <c r="C6" s="210"/>
      <c r="D6" s="217"/>
      <c r="E6" s="217"/>
      <c r="F6" s="219"/>
      <c r="G6" s="202"/>
      <c r="H6" s="202"/>
      <c r="I6" s="202"/>
    </row>
    <row r="7" spans="1:9" s="138" customFormat="1" ht="17.25" customHeight="1">
      <c r="A7" s="214" t="s">
        <v>71</v>
      </c>
      <c r="B7" s="215"/>
      <c r="C7" s="215"/>
      <c r="D7" s="185" t="s">
        <v>10</v>
      </c>
      <c r="E7" s="185" t="s">
        <v>11</v>
      </c>
      <c r="F7" s="185" t="s">
        <v>19</v>
      </c>
      <c r="G7" s="147" t="s">
        <v>23</v>
      </c>
      <c r="H7" s="147" t="s">
        <v>27</v>
      </c>
      <c r="I7" s="147" t="s">
        <v>31</v>
      </c>
    </row>
    <row r="8" spans="1:9" s="91" customFormat="1" ht="17.25" customHeight="1">
      <c r="A8" s="214" t="s">
        <v>56</v>
      </c>
      <c r="B8" s="215"/>
      <c r="C8" s="215"/>
      <c r="D8" s="148">
        <f aca="true" t="shared" si="0" ref="D8:D57">E8+F8</f>
        <v>1799.7199999999998</v>
      </c>
      <c r="E8" s="148">
        <f>E9+E33+E36+E39+E42+E47</f>
        <v>667.1999999999999</v>
      </c>
      <c r="F8" s="148">
        <f>F9+F33+F36+F39+F42+F47</f>
        <v>1132.52</v>
      </c>
      <c r="G8" s="149"/>
      <c r="H8" s="150"/>
      <c r="I8" s="150"/>
    </row>
    <row r="9" spans="1:9" s="92" customFormat="1" ht="17.25" customHeight="1">
      <c r="A9" s="203">
        <v>201</v>
      </c>
      <c r="B9" s="203"/>
      <c r="C9" s="97" t="s">
        <v>72</v>
      </c>
      <c r="D9" s="148">
        <f t="shared" si="0"/>
        <v>936.6</v>
      </c>
      <c r="E9" s="148">
        <v>350.9</v>
      </c>
      <c r="F9" s="148">
        <f>F10+F12+F14+F18+F21+F23+F25+F27+F29+F31</f>
        <v>585.7</v>
      </c>
      <c r="G9" s="151"/>
      <c r="H9" s="152"/>
      <c r="I9" s="152"/>
    </row>
    <row r="10" spans="1:9" s="92" customFormat="1" ht="17.25" customHeight="1">
      <c r="A10" s="203" t="s">
        <v>73</v>
      </c>
      <c r="B10" s="203"/>
      <c r="C10" s="97" t="s">
        <v>74</v>
      </c>
      <c r="D10" s="148">
        <f t="shared" si="0"/>
        <v>26.5</v>
      </c>
      <c r="E10" s="148">
        <v>26.5</v>
      </c>
      <c r="F10" s="148"/>
      <c r="G10" s="151"/>
      <c r="H10" s="152"/>
      <c r="I10" s="152"/>
    </row>
    <row r="11" spans="1:9" s="92" customFormat="1" ht="17.25" customHeight="1">
      <c r="A11" s="203" t="s">
        <v>75</v>
      </c>
      <c r="B11" s="203"/>
      <c r="C11" s="97" t="s">
        <v>76</v>
      </c>
      <c r="D11" s="148">
        <f t="shared" si="0"/>
        <v>26.5</v>
      </c>
      <c r="E11" s="148">
        <v>26.5</v>
      </c>
      <c r="F11" s="148"/>
      <c r="G11" s="151"/>
      <c r="H11" s="152"/>
      <c r="I11" s="152"/>
    </row>
    <row r="12" spans="1:9" s="92" customFormat="1" ht="17.25" customHeight="1">
      <c r="A12" s="203" t="s">
        <v>77</v>
      </c>
      <c r="B12" s="203"/>
      <c r="C12" s="97" t="s">
        <v>78</v>
      </c>
      <c r="D12" s="148">
        <f t="shared" si="0"/>
        <v>5.6</v>
      </c>
      <c r="E12" s="148">
        <f>SUM(E13)</f>
        <v>5.6</v>
      </c>
      <c r="F12" s="148"/>
      <c r="G12" s="151"/>
      <c r="H12" s="152"/>
      <c r="I12" s="152"/>
    </row>
    <row r="13" spans="1:9" s="92" customFormat="1" ht="17.25" customHeight="1">
      <c r="A13" s="203" t="s">
        <v>79</v>
      </c>
      <c r="B13" s="203"/>
      <c r="C13" s="97" t="s">
        <v>76</v>
      </c>
      <c r="D13" s="148">
        <f t="shared" si="0"/>
        <v>5.6</v>
      </c>
      <c r="E13" s="148">
        <v>5.6</v>
      </c>
      <c r="F13" s="148"/>
      <c r="G13" s="151"/>
      <c r="H13" s="152"/>
      <c r="I13" s="152"/>
    </row>
    <row r="14" spans="1:9" s="92" customFormat="1" ht="17.25" customHeight="1">
      <c r="A14" s="203" t="s">
        <v>80</v>
      </c>
      <c r="B14" s="203"/>
      <c r="C14" s="97" t="s">
        <v>81</v>
      </c>
      <c r="D14" s="148">
        <f t="shared" si="0"/>
        <v>583.8</v>
      </c>
      <c r="E14" s="153">
        <v>130.1</v>
      </c>
      <c r="F14" s="153">
        <f>F15+F16+F17</f>
        <v>453.7</v>
      </c>
      <c r="G14" s="151"/>
      <c r="H14" s="152"/>
      <c r="I14" s="152"/>
    </row>
    <row r="15" spans="1:9" s="92" customFormat="1" ht="17.25" customHeight="1">
      <c r="A15" s="203" t="s">
        <v>82</v>
      </c>
      <c r="B15" s="203"/>
      <c r="C15" s="97" t="s">
        <v>76</v>
      </c>
      <c r="D15" s="148">
        <f t="shared" si="0"/>
        <v>181.4</v>
      </c>
      <c r="E15" s="148">
        <v>49.9</v>
      </c>
      <c r="F15" s="148">
        <v>131.5</v>
      </c>
      <c r="G15" s="151"/>
      <c r="H15" s="152"/>
      <c r="I15" s="152"/>
    </row>
    <row r="16" spans="1:9" s="92" customFormat="1" ht="17.25" customHeight="1">
      <c r="A16" s="203" t="s">
        <v>83</v>
      </c>
      <c r="B16" s="203"/>
      <c r="C16" s="97" t="s">
        <v>84</v>
      </c>
      <c r="D16" s="148">
        <f t="shared" si="0"/>
        <v>147.7</v>
      </c>
      <c r="E16" s="148"/>
      <c r="F16" s="148">
        <v>147.7</v>
      </c>
      <c r="G16" s="151"/>
      <c r="H16" s="152"/>
      <c r="I16" s="152"/>
    </row>
    <row r="17" spans="1:9" s="92" customFormat="1" ht="17.25" customHeight="1">
      <c r="A17" s="203" t="s">
        <v>85</v>
      </c>
      <c r="B17" s="203"/>
      <c r="C17" s="97" t="s">
        <v>86</v>
      </c>
      <c r="D17" s="148">
        <f t="shared" si="0"/>
        <v>254.7</v>
      </c>
      <c r="E17" s="148">
        <v>80.2</v>
      </c>
      <c r="F17" s="148">
        <v>174.5</v>
      </c>
      <c r="G17" s="151"/>
      <c r="H17" s="152"/>
      <c r="I17" s="152"/>
    </row>
    <row r="18" spans="1:9" s="92" customFormat="1" ht="17.25" customHeight="1">
      <c r="A18" s="203" t="s">
        <v>87</v>
      </c>
      <c r="B18" s="203"/>
      <c r="C18" s="97" t="s">
        <v>88</v>
      </c>
      <c r="D18" s="148">
        <f t="shared" si="0"/>
        <v>106.5</v>
      </c>
      <c r="E18" s="148">
        <f>SUM(E19:E20)</f>
        <v>56.5</v>
      </c>
      <c r="F18" s="148">
        <f>SUM(F19:F20)</f>
        <v>50</v>
      </c>
      <c r="G18" s="151"/>
      <c r="H18" s="152"/>
      <c r="I18" s="152"/>
    </row>
    <row r="19" spans="1:9" s="92" customFormat="1" ht="17.25" customHeight="1">
      <c r="A19" s="203" t="s">
        <v>89</v>
      </c>
      <c r="B19" s="203"/>
      <c r="C19" s="97" t="s">
        <v>76</v>
      </c>
      <c r="D19" s="148">
        <f t="shared" si="0"/>
        <v>56.5</v>
      </c>
      <c r="E19" s="148">
        <v>56.5</v>
      </c>
      <c r="F19" s="148"/>
      <c r="G19" s="151"/>
      <c r="H19" s="152"/>
      <c r="I19" s="152"/>
    </row>
    <row r="20" spans="1:9" s="92" customFormat="1" ht="17.25" customHeight="1">
      <c r="A20" s="203" t="s">
        <v>90</v>
      </c>
      <c r="B20" s="203"/>
      <c r="C20" s="97" t="s">
        <v>91</v>
      </c>
      <c r="D20" s="148">
        <f t="shared" si="0"/>
        <v>50</v>
      </c>
      <c r="E20" s="153"/>
      <c r="F20" s="153">
        <v>50</v>
      </c>
      <c r="G20" s="151"/>
      <c r="H20" s="152"/>
      <c r="I20" s="152"/>
    </row>
    <row r="21" spans="1:9" s="92" customFormat="1" ht="17.25" customHeight="1">
      <c r="A21" s="203" t="s">
        <v>92</v>
      </c>
      <c r="B21" s="203"/>
      <c r="C21" s="97" t="s">
        <v>93</v>
      </c>
      <c r="D21" s="148">
        <f t="shared" si="0"/>
        <v>10.6</v>
      </c>
      <c r="E21" s="148">
        <f>SUM(E22)</f>
        <v>10.6</v>
      </c>
      <c r="F21" s="148"/>
      <c r="G21" s="151"/>
      <c r="H21" s="152"/>
      <c r="I21" s="152"/>
    </row>
    <row r="22" spans="1:9" s="92" customFormat="1" ht="17.25" customHeight="1">
      <c r="A22" s="203" t="s">
        <v>94</v>
      </c>
      <c r="B22" s="203"/>
      <c r="C22" s="97" t="s">
        <v>76</v>
      </c>
      <c r="D22" s="148">
        <f t="shared" si="0"/>
        <v>10.6</v>
      </c>
      <c r="E22" s="148">
        <v>10.6</v>
      </c>
      <c r="F22" s="148"/>
      <c r="G22" s="151"/>
      <c r="H22" s="152"/>
      <c r="I22" s="152"/>
    </row>
    <row r="23" spans="1:9" s="92" customFormat="1" ht="17.25" customHeight="1">
      <c r="A23" s="203" t="s">
        <v>95</v>
      </c>
      <c r="B23" s="203"/>
      <c r="C23" s="97" t="s">
        <v>96</v>
      </c>
      <c r="D23" s="148">
        <f t="shared" si="0"/>
        <v>12.6</v>
      </c>
      <c r="E23" s="148">
        <v>12.6</v>
      </c>
      <c r="F23" s="148"/>
      <c r="G23" s="151"/>
      <c r="H23" s="152"/>
      <c r="I23" s="152"/>
    </row>
    <row r="24" spans="1:9" s="92" customFormat="1" ht="17.25" customHeight="1">
      <c r="A24" s="203" t="s">
        <v>97</v>
      </c>
      <c r="B24" s="203"/>
      <c r="C24" s="97" t="s">
        <v>76</v>
      </c>
      <c r="D24" s="148">
        <f t="shared" si="0"/>
        <v>12.6</v>
      </c>
      <c r="E24" s="148">
        <v>12.6</v>
      </c>
      <c r="F24" s="148"/>
      <c r="G24" s="151"/>
      <c r="H24" s="152"/>
      <c r="I24" s="152"/>
    </row>
    <row r="25" spans="1:9" s="92" customFormat="1" ht="17.25" customHeight="1">
      <c r="A25" s="203" t="s">
        <v>98</v>
      </c>
      <c r="B25" s="203"/>
      <c r="C25" s="97" t="s">
        <v>99</v>
      </c>
      <c r="D25" s="148">
        <f t="shared" si="0"/>
        <v>119</v>
      </c>
      <c r="E25" s="148">
        <f>SUM(E26)</f>
        <v>57</v>
      </c>
      <c r="F25" s="148">
        <v>62</v>
      </c>
      <c r="G25" s="151"/>
      <c r="H25" s="152"/>
      <c r="I25" s="152"/>
    </row>
    <row r="26" spans="1:9" s="92" customFormat="1" ht="17.25" customHeight="1">
      <c r="A26" s="203" t="s">
        <v>100</v>
      </c>
      <c r="B26" s="203"/>
      <c r="C26" s="97" t="s">
        <v>76</v>
      </c>
      <c r="D26" s="148">
        <f t="shared" si="0"/>
        <v>119</v>
      </c>
      <c r="E26" s="153">
        <v>57</v>
      </c>
      <c r="F26" s="153">
        <v>62</v>
      </c>
      <c r="G26" s="151"/>
      <c r="H26" s="152"/>
      <c r="I26" s="152"/>
    </row>
    <row r="27" spans="1:9" s="92" customFormat="1" ht="17.25" customHeight="1">
      <c r="A27" s="203" t="s">
        <v>101</v>
      </c>
      <c r="B27" s="203"/>
      <c r="C27" s="97" t="s">
        <v>102</v>
      </c>
      <c r="D27" s="148">
        <f t="shared" si="0"/>
        <v>50</v>
      </c>
      <c r="E27" s="148">
        <v>30</v>
      </c>
      <c r="F27" s="148">
        <v>20</v>
      </c>
      <c r="G27" s="151"/>
      <c r="H27" s="152"/>
      <c r="I27" s="152"/>
    </row>
    <row r="28" spans="1:9" s="92" customFormat="1" ht="17.25" customHeight="1">
      <c r="A28" s="203" t="s">
        <v>103</v>
      </c>
      <c r="B28" s="203"/>
      <c r="C28" s="97" t="s">
        <v>76</v>
      </c>
      <c r="D28" s="148">
        <f t="shared" si="0"/>
        <v>50</v>
      </c>
      <c r="E28" s="148">
        <v>30</v>
      </c>
      <c r="F28" s="148">
        <v>20</v>
      </c>
      <c r="G28" s="151"/>
      <c r="H28" s="152"/>
      <c r="I28" s="152"/>
    </row>
    <row r="29" spans="1:9" s="92" customFormat="1" ht="17.25" customHeight="1">
      <c r="A29" s="203" t="s">
        <v>104</v>
      </c>
      <c r="B29" s="203"/>
      <c r="C29" s="97" t="s">
        <v>105</v>
      </c>
      <c r="D29" s="148">
        <f t="shared" si="0"/>
        <v>18.5</v>
      </c>
      <c r="E29" s="148">
        <v>18.5</v>
      </c>
      <c r="F29" s="148"/>
      <c r="G29" s="151"/>
      <c r="H29" s="152"/>
      <c r="I29" s="152"/>
    </row>
    <row r="30" spans="1:9" s="92" customFormat="1" ht="17.25" customHeight="1">
      <c r="A30" s="203" t="s">
        <v>106</v>
      </c>
      <c r="B30" s="203"/>
      <c r="C30" s="97" t="s">
        <v>107</v>
      </c>
      <c r="D30" s="148">
        <f t="shared" si="0"/>
        <v>18.5</v>
      </c>
      <c r="E30" s="148">
        <v>18.5</v>
      </c>
      <c r="F30" s="148"/>
      <c r="G30" s="151"/>
      <c r="H30" s="152"/>
      <c r="I30" s="152"/>
    </row>
    <row r="31" spans="1:9" s="92" customFormat="1" ht="17.25" customHeight="1">
      <c r="A31" s="203" t="s">
        <v>108</v>
      </c>
      <c r="B31" s="203"/>
      <c r="C31" s="97" t="s">
        <v>109</v>
      </c>
      <c r="D31" s="148">
        <f t="shared" si="0"/>
        <v>3.5</v>
      </c>
      <c r="E31" s="148">
        <f>SUM(E32)</f>
        <v>3.5</v>
      </c>
      <c r="F31" s="148"/>
      <c r="G31" s="151"/>
      <c r="H31" s="152"/>
      <c r="I31" s="152"/>
    </row>
    <row r="32" spans="1:9" s="92" customFormat="1" ht="17.25" customHeight="1">
      <c r="A32" s="203" t="s">
        <v>110</v>
      </c>
      <c r="B32" s="203"/>
      <c r="C32" s="97" t="s">
        <v>76</v>
      </c>
      <c r="D32" s="148">
        <f t="shared" si="0"/>
        <v>3.5</v>
      </c>
      <c r="E32" s="153">
        <v>3.5</v>
      </c>
      <c r="F32" s="153"/>
      <c r="G32" s="151"/>
      <c r="H32" s="152"/>
      <c r="I32" s="152"/>
    </row>
    <row r="33" spans="1:9" s="92" customFormat="1" ht="17.25" customHeight="1">
      <c r="A33" s="203" t="s">
        <v>111</v>
      </c>
      <c r="B33" s="203"/>
      <c r="C33" s="97" t="s">
        <v>24</v>
      </c>
      <c r="D33" s="148">
        <f t="shared" si="0"/>
        <v>104.2</v>
      </c>
      <c r="E33" s="148">
        <v>104.2</v>
      </c>
      <c r="F33" s="148"/>
      <c r="G33" s="151"/>
      <c r="H33" s="152"/>
      <c r="I33" s="152"/>
    </row>
    <row r="34" spans="1:9" s="92" customFormat="1" ht="17.25" customHeight="1">
      <c r="A34" s="203" t="s">
        <v>112</v>
      </c>
      <c r="B34" s="203"/>
      <c r="C34" s="97" t="s">
        <v>113</v>
      </c>
      <c r="D34" s="148">
        <f t="shared" si="0"/>
        <v>104.2</v>
      </c>
      <c r="E34" s="148">
        <v>104.2</v>
      </c>
      <c r="F34" s="148"/>
      <c r="G34" s="151"/>
      <c r="H34" s="152"/>
      <c r="I34" s="152"/>
    </row>
    <row r="35" spans="1:9" s="92" customFormat="1" ht="17.25" customHeight="1">
      <c r="A35" s="203" t="s">
        <v>114</v>
      </c>
      <c r="B35" s="203"/>
      <c r="C35" s="97" t="s">
        <v>76</v>
      </c>
      <c r="D35" s="148">
        <f t="shared" si="0"/>
        <v>104.2</v>
      </c>
      <c r="E35" s="148">
        <v>104.2</v>
      </c>
      <c r="F35" s="148"/>
      <c r="G35" s="151"/>
      <c r="H35" s="152"/>
      <c r="I35" s="152"/>
    </row>
    <row r="36" spans="1:9" s="92" customFormat="1" ht="17.25" customHeight="1">
      <c r="A36" s="203" t="s">
        <v>115</v>
      </c>
      <c r="B36" s="203"/>
      <c r="C36" s="97" t="s">
        <v>28</v>
      </c>
      <c r="D36" s="148">
        <f t="shared" si="0"/>
        <v>59</v>
      </c>
      <c r="E36" s="148">
        <f>SUM(E37)</f>
        <v>59</v>
      </c>
      <c r="F36" s="148"/>
      <c r="G36" s="151"/>
      <c r="H36" s="152"/>
      <c r="I36" s="152"/>
    </row>
    <row r="37" spans="1:9" s="92" customFormat="1" ht="17.25" customHeight="1">
      <c r="A37" s="203" t="s">
        <v>116</v>
      </c>
      <c r="B37" s="203"/>
      <c r="C37" s="97" t="s">
        <v>117</v>
      </c>
      <c r="D37" s="148">
        <f t="shared" si="0"/>
        <v>59</v>
      </c>
      <c r="E37" s="148">
        <f>SUM(E38)</f>
        <v>59</v>
      </c>
      <c r="F37" s="148"/>
      <c r="G37" s="151"/>
      <c r="H37" s="152"/>
      <c r="I37" s="152"/>
    </row>
    <row r="38" spans="1:9" s="92" customFormat="1" ht="17.25" customHeight="1">
      <c r="A38" s="203" t="s">
        <v>118</v>
      </c>
      <c r="B38" s="203"/>
      <c r="C38" s="97" t="s">
        <v>119</v>
      </c>
      <c r="D38" s="148">
        <f t="shared" si="0"/>
        <v>59</v>
      </c>
      <c r="E38" s="153">
        <v>59</v>
      </c>
      <c r="F38" s="153"/>
      <c r="G38" s="151"/>
      <c r="H38" s="152"/>
      <c r="I38" s="152"/>
    </row>
    <row r="39" spans="1:9" s="92" customFormat="1" ht="17.25" customHeight="1">
      <c r="A39" s="203" t="s">
        <v>120</v>
      </c>
      <c r="B39" s="203"/>
      <c r="C39" s="97" t="s">
        <v>121</v>
      </c>
      <c r="D39" s="148">
        <f t="shared" si="0"/>
        <v>16.5</v>
      </c>
      <c r="E39" s="148">
        <f>SUM(E40)</f>
        <v>16.5</v>
      </c>
      <c r="F39" s="148"/>
      <c r="G39" s="151"/>
      <c r="H39" s="152"/>
      <c r="I39" s="152"/>
    </row>
    <row r="40" spans="1:9" s="92" customFormat="1" ht="17.25" customHeight="1">
      <c r="A40" s="203" t="s">
        <v>122</v>
      </c>
      <c r="B40" s="203"/>
      <c r="C40" s="97" t="s">
        <v>123</v>
      </c>
      <c r="D40" s="148">
        <f t="shared" si="0"/>
        <v>16.5</v>
      </c>
      <c r="E40" s="148">
        <f>SUM(E41)</f>
        <v>16.5</v>
      </c>
      <c r="F40" s="148"/>
      <c r="G40" s="151"/>
      <c r="H40" s="152"/>
      <c r="I40" s="152"/>
    </row>
    <row r="41" spans="1:9" s="92" customFormat="1" ht="17.25" customHeight="1">
      <c r="A41" s="203" t="s">
        <v>124</v>
      </c>
      <c r="B41" s="203"/>
      <c r="C41" s="97" t="s">
        <v>76</v>
      </c>
      <c r="D41" s="148">
        <f t="shared" si="0"/>
        <v>16.5</v>
      </c>
      <c r="E41" s="148">
        <v>16.5</v>
      </c>
      <c r="F41" s="148"/>
      <c r="G41" s="151"/>
      <c r="H41" s="152"/>
      <c r="I41" s="152"/>
    </row>
    <row r="42" spans="1:9" s="92" customFormat="1" ht="17.25" customHeight="1">
      <c r="A42" s="203" t="s">
        <v>125</v>
      </c>
      <c r="B42" s="203"/>
      <c r="C42" s="97" t="s">
        <v>126</v>
      </c>
      <c r="D42" s="148">
        <f t="shared" si="0"/>
        <v>66.5</v>
      </c>
      <c r="E42" s="148">
        <f>E43+E45</f>
        <v>32.900000000000006</v>
      </c>
      <c r="F42" s="148">
        <f>F43+F45</f>
        <v>33.6</v>
      </c>
      <c r="G42" s="151"/>
      <c r="H42" s="152"/>
      <c r="I42" s="152"/>
    </row>
    <row r="43" spans="1:9" s="92" customFormat="1" ht="17.25" customHeight="1">
      <c r="A43" s="203" t="s">
        <v>127</v>
      </c>
      <c r="B43" s="203"/>
      <c r="C43" s="97" t="s">
        <v>128</v>
      </c>
      <c r="D43" s="148">
        <f t="shared" si="0"/>
        <v>16.3</v>
      </c>
      <c r="E43" s="148">
        <f>SUM(E44)</f>
        <v>16.3</v>
      </c>
      <c r="F43" s="148"/>
      <c r="G43" s="151"/>
      <c r="H43" s="152"/>
      <c r="I43" s="152"/>
    </row>
    <row r="44" spans="1:9" s="92" customFormat="1" ht="17.25" customHeight="1">
      <c r="A44" s="203" t="s">
        <v>129</v>
      </c>
      <c r="B44" s="203"/>
      <c r="C44" s="97" t="s">
        <v>76</v>
      </c>
      <c r="D44" s="148">
        <f t="shared" si="0"/>
        <v>16.3</v>
      </c>
      <c r="E44" s="153">
        <v>16.3</v>
      </c>
      <c r="F44" s="153"/>
      <c r="G44" s="151"/>
      <c r="H44" s="152"/>
      <c r="I44" s="152"/>
    </row>
    <row r="45" spans="1:9" s="92" customFormat="1" ht="17.25" customHeight="1">
      <c r="A45" s="203" t="s">
        <v>130</v>
      </c>
      <c r="B45" s="203"/>
      <c r="C45" s="97" t="s">
        <v>131</v>
      </c>
      <c r="D45" s="148">
        <f t="shared" si="0"/>
        <v>50.2</v>
      </c>
      <c r="E45" s="148">
        <f>SUM(E46)</f>
        <v>16.6</v>
      </c>
      <c r="F45" s="148">
        <f>SUM(F46)</f>
        <v>33.6</v>
      </c>
      <c r="G45" s="151"/>
      <c r="H45" s="152"/>
      <c r="I45" s="152"/>
    </row>
    <row r="46" spans="1:9" s="92" customFormat="1" ht="17.25" customHeight="1">
      <c r="A46" s="203" t="s">
        <v>132</v>
      </c>
      <c r="B46" s="203"/>
      <c r="C46" s="97" t="s">
        <v>76</v>
      </c>
      <c r="D46" s="148">
        <f t="shared" si="0"/>
        <v>50.2</v>
      </c>
      <c r="E46" s="148">
        <v>16.6</v>
      </c>
      <c r="F46" s="148">
        <f>28.5+65.2-60.1</f>
        <v>33.6</v>
      </c>
      <c r="G46" s="151"/>
      <c r="H46" s="152"/>
      <c r="I46" s="152"/>
    </row>
    <row r="47" spans="1:9" s="92" customFormat="1" ht="17.25" customHeight="1">
      <c r="A47" s="203" t="s">
        <v>133</v>
      </c>
      <c r="B47" s="203"/>
      <c r="C47" s="97" t="s">
        <v>134</v>
      </c>
      <c r="D47" s="148">
        <f t="shared" si="0"/>
        <v>616.9200000000001</v>
      </c>
      <c r="E47" s="148">
        <f>E48+E52+E54+E56</f>
        <v>103.7</v>
      </c>
      <c r="F47" s="148">
        <f>F48+F52+F54+F56</f>
        <v>513.22</v>
      </c>
      <c r="G47" s="151"/>
      <c r="H47" s="152"/>
      <c r="I47" s="152"/>
    </row>
    <row r="48" spans="1:9" s="92" customFormat="1" ht="17.25" customHeight="1">
      <c r="A48" s="203" t="s">
        <v>135</v>
      </c>
      <c r="B48" s="203"/>
      <c r="C48" s="97" t="s">
        <v>136</v>
      </c>
      <c r="D48" s="148">
        <f t="shared" si="0"/>
        <v>206.89999999999998</v>
      </c>
      <c r="E48" s="148">
        <f>SUM(E49:E51)</f>
        <v>62.7</v>
      </c>
      <c r="F48" s="148">
        <f>SUM(F49:F51)</f>
        <v>144.2</v>
      </c>
      <c r="G48" s="151"/>
      <c r="H48" s="152"/>
      <c r="I48" s="152"/>
    </row>
    <row r="49" spans="1:9" s="92" customFormat="1" ht="17.25" customHeight="1">
      <c r="A49" s="203" t="s">
        <v>137</v>
      </c>
      <c r="B49" s="203"/>
      <c r="C49" s="97" t="s">
        <v>138</v>
      </c>
      <c r="D49" s="148">
        <f t="shared" si="0"/>
        <v>51.2</v>
      </c>
      <c r="E49" s="148">
        <v>45</v>
      </c>
      <c r="F49" s="148">
        <v>6.2</v>
      </c>
      <c r="G49" s="151"/>
      <c r="H49" s="152"/>
      <c r="I49" s="152"/>
    </row>
    <row r="50" spans="1:9" s="92" customFormat="1" ht="17.25" customHeight="1">
      <c r="A50" s="203" t="s">
        <v>139</v>
      </c>
      <c r="B50" s="203"/>
      <c r="C50" s="97" t="s">
        <v>140</v>
      </c>
      <c r="D50" s="148">
        <f t="shared" si="0"/>
        <v>138</v>
      </c>
      <c r="E50" s="148"/>
      <c r="F50" s="148">
        <v>138</v>
      </c>
      <c r="G50" s="151"/>
      <c r="H50" s="152"/>
      <c r="I50" s="152"/>
    </row>
    <row r="51" spans="1:9" s="92" customFormat="1" ht="17.25" customHeight="1">
      <c r="A51" s="203" t="s">
        <v>141</v>
      </c>
      <c r="B51" s="203"/>
      <c r="C51" s="97" t="s">
        <v>142</v>
      </c>
      <c r="D51" s="148">
        <f t="shared" si="0"/>
        <v>17.7</v>
      </c>
      <c r="E51" s="148">
        <v>17.7</v>
      </c>
      <c r="F51" s="148"/>
      <c r="G51" s="151"/>
      <c r="H51" s="152"/>
      <c r="I51" s="152"/>
    </row>
    <row r="52" spans="1:9" s="92" customFormat="1" ht="17.25" customHeight="1">
      <c r="A52" s="203" t="s">
        <v>143</v>
      </c>
      <c r="B52" s="203"/>
      <c r="C52" s="97" t="s">
        <v>144</v>
      </c>
      <c r="D52" s="148">
        <f t="shared" si="0"/>
        <v>15</v>
      </c>
      <c r="E52" s="153">
        <f>SUM(E53)</f>
        <v>15</v>
      </c>
      <c r="F52" s="153"/>
      <c r="G52" s="151"/>
      <c r="H52" s="152"/>
      <c r="I52" s="152"/>
    </row>
    <row r="53" spans="1:9" s="92" customFormat="1" ht="17.25" customHeight="1">
      <c r="A53" s="203" t="s">
        <v>145</v>
      </c>
      <c r="B53" s="203"/>
      <c r="C53" s="97" t="s">
        <v>138</v>
      </c>
      <c r="D53" s="148">
        <f t="shared" si="0"/>
        <v>15</v>
      </c>
      <c r="E53" s="148">
        <v>15</v>
      </c>
      <c r="F53" s="148"/>
      <c r="G53" s="151"/>
      <c r="H53" s="152"/>
      <c r="I53" s="152"/>
    </row>
    <row r="54" spans="1:9" s="92" customFormat="1" ht="17.25" customHeight="1">
      <c r="A54" s="203" t="s">
        <v>146</v>
      </c>
      <c r="B54" s="203"/>
      <c r="C54" s="97" t="s">
        <v>147</v>
      </c>
      <c r="D54" s="148">
        <f t="shared" si="0"/>
        <v>26</v>
      </c>
      <c r="E54" s="148">
        <f>SUM(E55)</f>
        <v>26</v>
      </c>
      <c r="F54" s="148"/>
      <c r="G54" s="151"/>
      <c r="H54" s="152"/>
      <c r="I54" s="152"/>
    </row>
    <row r="55" spans="1:9" s="92" customFormat="1" ht="17.25" customHeight="1">
      <c r="A55" s="203" t="s">
        <v>148</v>
      </c>
      <c r="B55" s="203"/>
      <c r="C55" s="97" t="s">
        <v>138</v>
      </c>
      <c r="D55" s="148">
        <f t="shared" si="0"/>
        <v>26</v>
      </c>
      <c r="E55" s="148">
        <v>26</v>
      </c>
      <c r="F55" s="148"/>
      <c r="G55" s="151"/>
      <c r="H55" s="152"/>
      <c r="I55" s="152"/>
    </row>
    <row r="56" spans="1:9" s="92" customFormat="1" ht="17.25" customHeight="1">
      <c r="A56" s="203" t="s">
        <v>149</v>
      </c>
      <c r="B56" s="203"/>
      <c r="C56" s="97" t="s">
        <v>150</v>
      </c>
      <c r="D56" s="148">
        <f t="shared" si="0"/>
        <v>369.02</v>
      </c>
      <c r="E56" s="148"/>
      <c r="F56" s="148">
        <f>SUM(F57)</f>
        <v>369.02</v>
      </c>
      <c r="G56" s="152"/>
      <c r="H56" s="152"/>
      <c r="I56" s="152"/>
    </row>
    <row r="57" spans="1:9" s="92" customFormat="1" ht="17.25" customHeight="1">
      <c r="A57" s="203" t="s">
        <v>151</v>
      </c>
      <c r="B57" s="203"/>
      <c r="C57" s="97" t="s">
        <v>152</v>
      </c>
      <c r="D57" s="148">
        <f t="shared" si="0"/>
        <v>369.02</v>
      </c>
      <c r="E57" s="148"/>
      <c r="F57" s="148">
        <v>369.02</v>
      </c>
      <c r="G57" s="152"/>
      <c r="H57" s="152"/>
      <c r="I57" s="152"/>
    </row>
    <row r="58" spans="1:9" s="91" customFormat="1" ht="17.25" customHeight="1">
      <c r="A58" s="154"/>
      <c r="B58" s="154"/>
      <c r="C58" s="155"/>
      <c r="D58" s="156"/>
      <c r="E58" s="156"/>
      <c r="F58" s="156"/>
      <c r="G58" s="155"/>
      <c r="H58" s="155"/>
      <c r="I58" s="155"/>
    </row>
    <row r="59" spans="1:9" s="91" customFormat="1" ht="17.25" customHeight="1">
      <c r="A59" s="196" t="s">
        <v>160</v>
      </c>
      <c r="B59" s="196"/>
      <c r="C59" s="196"/>
      <c r="D59" s="211"/>
      <c r="E59" s="211"/>
      <c r="F59" s="211"/>
      <c r="G59" s="196"/>
      <c r="H59" s="196"/>
      <c r="I59" s="196"/>
    </row>
    <row r="60" spans="1:6" s="91" customFormat="1" ht="14.25">
      <c r="A60" s="157"/>
      <c r="B60" s="138"/>
      <c r="C60" s="138"/>
      <c r="D60" s="139"/>
      <c r="E60" s="139"/>
      <c r="F60" s="139"/>
    </row>
    <row r="61" spans="1:6" s="91" customFormat="1" ht="14.25">
      <c r="A61" s="158"/>
      <c r="B61" s="138"/>
      <c r="C61" s="138"/>
      <c r="D61" s="139"/>
      <c r="E61" s="139"/>
      <c r="F61" s="139"/>
    </row>
    <row r="62" spans="1:6" s="91" customFormat="1" ht="14.25">
      <c r="A62" s="158"/>
      <c r="B62" s="138"/>
      <c r="C62" s="138"/>
      <c r="D62" s="139"/>
      <c r="E62" s="139"/>
      <c r="F62" s="139"/>
    </row>
  </sheetData>
  <sheetProtection/>
  <mergeCells count="62">
    <mergeCell ref="A1:I1"/>
    <mergeCell ref="A4:C4"/>
    <mergeCell ref="A7:C7"/>
    <mergeCell ref="A8:C8"/>
    <mergeCell ref="A9:B9"/>
    <mergeCell ref="A10:B10"/>
    <mergeCell ref="C5:C6"/>
    <mergeCell ref="D4:D6"/>
    <mergeCell ref="E4:E6"/>
    <mergeCell ref="F4:F6"/>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45:B45"/>
    <mergeCell ref="A46:B46"/>
    <mergeCell ref="A35:B35"/>
    <mergeCell ref="A36:B36"/>
    <mergeCell ref="A37:B37"/>
    <mergeCell ref="A38:B38"/>
    <mergeCell ref="A39:B39"/>
    <mergeCell ref="A40:B40"/>
    <mergeCell ref="A55:B55"/>
    <mergeCell ref="A56:B56"/>
    <mergeCell ref="A57:B57"/>
    <mergeCell ref="A59:I59"/>
    <mergeCell ref="A47:B47"/>
    <mergeCell ref="A48:B48"/>
    <mergeCell ref="A49:B49"/>
    <mergeCell ref="A50:B50"/>
    <mergeCell ref="A51:B51"/>
    <mergeCell ref="A52:B52"/>
    <mergeCell ref="G4:G6"/>
    <mergeCell ref="H4:H6"/>
    <mergeCell ref="I4:I6"/>
    <mergeCell ref="A5:B6"/>
    <mergeCell ref="A53:B53"/>
    <mergeCell ref="A54:B54"/>
    <mergeCell ref="A41:B41"/>
    <mergeCell ref="A42:B42"/>
    <mergeCell ref="A43:B43"/>
    <mergeCell ref="A44:B44"/>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5"/>
  <sheetViews>
    <sheetView zoomScaleSheetLayoutView="100" zoomScalePageLayoutView="0" workbookViewId="0" topLeftCell="A13">
      <selection activeCell="F20" sqref="F20"/>
    </sheetView>
  </sheetViews>
  <sheetFormatPr defaultColWidth="9.00390625" defaultRowHeight="14.25"/>
  <cols>
    <col min="1" max="1" width="36.375" style="101" customWidth="1"/>
    <col min="2" max="2" width="4.00390625" style="101" customWidth="1"/>
    <col min="3" max="3" width="15.625" style="101" customWidth="1"/>
    <col min="4" max="4" width="35.75390625" style="101" customWidth="1"/>
    <col min="5" max="5" width="3.50390625" style="101" customWidth="1"/>
    <col min="6" max="6" width="15.625" style="101" customWidth="1"/>
    <col min="7" max="7" width="13.875" style="101" customWidth="1"/>
    <col min="8" max="8" width="15.625" style="101" customWidth="1"/>
    <col min="9" max="10" width="9.00390625" style="104" customWidth="1"/>
    <col min="11" max="16384" width="9.00390625" style="101" customWidth="1"/>
  </cols>
  <sheetData>
    <row r="1" ht="14.25">
      <c r="A1" s="105"/>
    </row>
    <row r="2" spans="1:10" s="102" customFormat="1" ht="18" customHeight="1">
      <c r="A2" s="186" t="s">
        <v>161</v>
      </c>
      <c r="B2" s="186"/>
      <c r="C2" s="186"/>
      <c r="D2" s="186"/>
      <c r="E2" s="186"/>
      <c r="F2" s="186"/>
      <c r="G2" s="186"/>
      <c r="H2" s="186"/>
      <c r="I2" s="134"/>
      <c r="J2" s="134"/>
    </row>
    <row r="3" spans="1:8" ht="9.75" customHeight="1">
      <c r="A3" s="106"/>
      <c r="B3" s="106"/>
      <c r="C3" s="106"/>
      <c r="D3" s="106"/>
      <c r="E3" s="106"/>
      <c r="F3" s="106"/>
      <c r="G3" s="106"/>
      <c r="H3" s="7" t="s">
        <v>162</v>
      </c>
    </row>
    <row r="4" spans="1:8" ht="15" customHeight="1">
      <c r="A4" s="8" t="s">
        <v>163</v>
      </c>
      <c r="B4" s="106"/>
      <c r="C4" s="106"/>
      <c r="D4" s="106"/>
      <c r="E4" s="106"/>
      <c r="F4" s="106"/>
      <c r="G4" s="106"/>
      <c r="H4" s="7" t="s">
        <v>3</v>
      </c>
    </row>
    <row r="5" spans="1:10" s="103" customFormat="1" ht="19.5" customHeight="1">
      <c r="A5" s="188" t="s">
        <v>4</v>
      </c>
      <c r="B5" s="189"/>
      <c r="C5" s="189"/>
      <c r="D5" s="190" t="s">
        <v>5</v>
      </c>
      <c r="E5" s="189"/>
      <c r="F5" s="220"/>
      <c r="G5" s="220"/>
      <c r="H5" s="192"/>
      <c r="I5" s="135"/>
      <c r="J5" s="135"/>
    </row>
    <row r="6" spans="1:10" s="103" customFormat="1" ht="31.5" customHeight="1">
      <c r="A6" s="171" t="s">
        <v>6</v>
      </c>
      <c r="B6" s="172" t="s">
        <v>7</v>
      </c>
      <c r="C6" s="107" t="s">
        <v>164</v>
      </c>
      <c r="D6" s="173" t="s">
        <v>6</v>
      </c>
      <c r="E6" s="172" t="s">
        <v>7</v>
      </c>
      <c r="F6" s="107" t="s">
        <v>56</v>
      </c>
      <c r="G6" s="108" t="s">
        <v>165</v>
      </c>
      <c r="H6" s="109" t="s">
        <v>166</v>
      </c>
      <c r="I6" s="135"/>
      <c r="J6" s="135"/>
    </row>
    <row r="7" spans="1:10" s="103" customFormat="1" ht="19.5" customHeight="1">
      <c r="A7" s="171" t="s">
        <v>9</v>
      </c>
      <c r="B7" s="107"/>
      <c r="C7" s="173" t="s">
        <v>10</v>
      </c>
      <c r="D7" s="173" t="s">
        <v>9</v>
      </c>
      <c r="E7" s="107"/>
      <c r="F7" s="110">
        <v>2</v>
      </c>
      <c r="G7" s="110">
        <v>3</v>
      </c>
      <c r="H7" s="111">
        <v>4</v>
      </c>
      <c r="I7" s="135"/>
      <c r="J7" s="135"/>
    </row>
    <row r="8" spans="1:10" s="103" customFormat="1" ht="19.5" customHeight="1">
      <c r="A8" s="176" t="s">
        <v>167</v>
      </c>
      <c r="B8" s="177" t="s">
        <v>10</v>
      </c>
      <c r="C8" s="114">
        <v>1799.72</v>
      </c>
      <c r="D8" s="178" t="s">
        <v>13</v>
      </c>
      <c r="E8" s="116">
        <v>15</v>
      </c>
      <c r="F8" s="117">
        <f>G8+H8</f>
        <v>936.6</v>
      </c>
      <c r="G8" s="117">
        <v>936.6</v>
      </c>
      <c r="H8" s="118"/>
      <c r="I8" s="135"/>
      <c r="J8" s="135"/>
    </row>
    <row r="9" spans="1:10" s="103" customFormat="1" ht="19.5" customHeight="1">
      <c r="A9" s="119" t="s">
        <v>168</v>
      </c>
      <c r="B9" s="177" t="s">
        <v>11</v>
      </c>
      <c r="C9" s="114"/>
      <c r="D9" s="178" t="s">
        <v>16</v>
      </c>
      <c r="E9" s="116">
        <v>16</v>
      </c>
      <c r="F9" s="117"/>
      <c r="G9" s="117"/>
      <c r="H9" s="118"/>
      <c r="I9" s="135"/>
      <c r="J9" s="135"/>
    </row>
    <row r="10" spans="1:10" s="103" customFormat="1" ht="19.5" customHeight="1">
      <c r="A10" s="119"/>
      <c r="B10" s="177" t="s">
        <v>19</v>
      </c>
      <c r="C10" s="114"/>
      <c r="D10" s="178" t="s">
        <v>20</v>
      </c>
      <c r="E10" s="116">
        <v>17</v>
      </c>
      <c r="F10" s="117"/>
      <c r="G10" s="117"/>
      <c r="H10" s="118"/>
      <c r="I10" s="135"/>
      <c r="J10" s="135"/>
    </row>
    <row r="11" spans="1:10" s="103" customFormat="1" ht="19.5" customHeight="1">
      <c r="A11" s="119"/>
      <c r="B11" s="177" t="s">
        <v>23</v>
      </c>
      <c r="C11" s="114"/>
      <c r="D11" s="178" t="s">
        <v>24</v>
      </c>
      <c r="E11" s="116">
        <v>18</v>
      </c>
      <c r="F11" s="117">
        <f aca="true" t="shared" si="0" ref="F11:F19">G11+H11</f>
        <v>104.2</v>
      </c>
      <c r="G11" s="117">
        <v>104.2</v>
      </c>
      <c r="H11" s="118"/>
      <c r="I11" s="135"/>
      <c r="J11" s="135"/>
    </row>
    <row r="12" spans="1:10" s="103" customFormat="1" ht="19.5" customHeight="1">
      <c r="A12" s="119"/>
      <c r="B12" s="177" t="s">
        <v>27</v>
      </c>
      <c r="C12" s="114"/>
      <c r="D12" s="178" t="s">
        <v>28</v>
      </c>
      <c r="E12" s="116">
        <v>19</v>
      </c>
      <c r="F12" s="117">
        <f t="shared" si="0"/>
        <v>59</v>
      </c>
      <c r="G12" s="117">
        <v>59</v>
      </c>
      <c r="H12" s="118"/>
      <c r="I12" s="135"/>
      <c r="J12" s="135"/>
    </row>
    <row r="13" spans="1:10" s="103" customFormat="1" ht="19.5" customHeight="1">
      <c r="A13" s="119"/>
      <c r="B13" s="177" t="s">
        <v>31</v>
      </c>
      <c r="C13" s="114"/>
      <c r="D13" s="178" t="s">
        <v>32</v>
      </c>
      <c r="E13" s="116">
        <v>20</v>
      </c>
      <c r="F13" s="117"/>
      <c r="G13" s="117"/>
      <c r="H13" s="118"/>
      <c r="I13" s="135"/>
      <c r="J13" s="135"/>
    </row>
    <row r="14" spans="1:10" s="103" customFormat="1" ht="19.5" customHeight="1">
      <c r="A14" s="119"/>
      <c r="B14" s="177" t="s">
        <v>41</v>
      </c>
      <c r="C14" s="114"/>
      <c r="D14" s="115" t="s">
        <v>34</v>
      </c>
      <c r="E14" s="116">
        <v>21</v>
      </c>
      <c r="F14" s="117">
        <f t="shared" si="0"/>
        <v>16.5</v>
      </c>
      <c r="G14" s="117">
        <v>16.5</v>
      </c>
      <c r="H14" s="118"/>
      <c r="I14" s="135"/>
      <c r="J14" s="135"/>
    </row>
    <row r="15" spans="1:10" s="103" customFormat="1" ht="19.5" customHeight="1">
      <c r="A15" s="112"/>
      <c r="B15" s="177" t="s">
        <v>43</v>
      </c>
      <c r="C15" s="114"/>
      <c r="D15" s="115" t="s">
        <v>35</v>
      </c>
      <c r="E15" s="116">
        <v>22</v>
      </c>
      <c r="F15" s="117">
        <f t="shared" si="0"/>
        <v>66.5</v>
      </c>
      <c r="G15" s="117">
        <v>66.5</v>
      </c>
      <c r="H15" s="120"/>
      <c r="I15" s="135"/>
      <c r="J15" s="135"/>
    </row>
    <row r="16" spans="1:10" s="103" customFormat="1" ht="19.5" customHeight="1">
      <c r="A16" s="112"/>
      <c r="B16" s="113"/>
      <c r="C16" s="114"/>
      <c r="D16" s="115" t="s">
        <v>37</v>
      </c>
      <c r="E16" s="116">
        <v>23</v>
      </c>
      <c r="F16" s="117">
        <f t="shared" si="0"/>
        <v>616.92</v>
      </c>
      <c r="G16" s="117">
        <v>616.92</v>
      </c>
      <c r="H16" s="120"/>
      <c r="I16" s="135"/>
      <c r="J16" s="135"/>
    </row>
    <row r="17" spans="1:10" s="103" customFormat="1" ht="19.5" customHeight="1">
      <c r="A17" s="112"/>
      <c r="B17" s="113"/>
      <c r="C17" s="114"/>
      <c r="D17" s="115" t="s">
        <v>39</v>
      </c>
      <c r="E17" s="116">
        <v>24</v>
      </c>
      <c r="F17" s="117"/>
      <c r="G17" s="117"/>
      <c r="H17" s="120"/>
      <c r="I17" s="135"/>
      <c r="J17" s="135"/>
    </row>
    <row r="18" spans="1:10" s="103" customFormat="1" ht="19.5" customHeight="1">
      <c r="A18" s="112"/>
      <c r="B18" s="113"/>
      <c r="C18" s="114"/>
      <c r="D18" s="115"/>
      <c r="E18" s="116"/>
      <c r="F18" s="117"/>
      <c r="G18" s="117"/>
      <c r="H18" s="120"/>
      <c r="I18" s="135"/>
      <c r="J18" s="135"/>
    </row>
    <row r="19" spans="1:10" s="103" customFormat="1" ht="19.5" customHeight="1">
      <c r="A19" s="180" t="s">
        <v>44</v>
      </c>
      <c r="B19" s="177" t="s">
        <v>45</v>
      </c>
      <c r="C19" s="114">
        <f>C8</f>
        <v>1799.72</v>
      </c>
      <c r="D19" s="181" t="s">
        <v>46</v>
      </c>
      <c r="E19" s="116">
        <v>23</v>
      </c>
      <c r="F19" s="117">
        <f t="shared" si="0"/>
        <v>1799.7199999999998</v>
      </c>
      <c r="G19" s="116">
        <f>SUM(G8:G16)</f>
        <v>1799.7199999999998</v>
      </c>
      <c r="H19" s="121"/>
      <c r="I19" s="135"/>
      <c r="J19" s="135"/>
    </row>
    <row r="20" spans="1:10" s="103" customFormat="1" ht="19.5" customHeight="1">
      <c r="A20" s="122" t="s">
        <v>169</v>
      </c>
      <c r="B20" s="177" t="s">
        <v>48</v>
      </c>
      <c r="C20" s="114"/>
      <c r="D20" s="123" t="s">
        <v>170</v>
      </c>
      <c r="E20" s="116">
        <v>24</v>
      </c>
      <c r="F20" s="124"/>
      <c r="G20" s="116"/>
      <c r="H20" s="125"/>
      <c r="I20" s="135"/>
      <c r="J20" s="135"/>
    </row>
    <row r="21" spans="1:10" s="103" customFormat="1" ht="19.5" customHeight="1">
      <c r="A21" s="122" t="s">
        <v>171</v>
      </c>
      <c r="B21" s="177" t="s">
        <v>51</v>
      </c>
      <c r="C21" s="126"/>
      <c r="D21" s="127"/>
      <c r="E21" s="116">
        <v>25</v>
      </c>
      <c r="F21" s="124"/>
      <c r="G21" s="116"/>
      <c r="H21" s="125"/>
      <c r="I21" s="135"/>
      <c r="J21" s="135"/>
    </row>
    <row r="22" spans="1:10" s="103" customFormat="1" ht="19.5" customHeight="1">
      <c r="A22" s="128" t="s">
        <v>172</v>
      </c>
      <c r="B22" s="177" t="s">
        <v>54</v>
      </c>
      <c r="C22" s="129"/>
      <c r="D22" s="130"/>
      <c r="E22" s="116">
        <v>26</v>
      </c>
      <c r="F22" s="131"/>
      <c r="G22" s="116"/>
      <c r="H22" s="132"/>
      <c r="I22" s="135"/>
      <c r="J22" s="135"/>
    </row>
    <row r="23" spans="1:10" s="103" customFormat="1" ht="19.5" customHeight="1">
      <c r="A23" s="128"/>
      <c r="B23" s="177" t="s">
        <v>57</v>
      </c>
      <c r="C23" s="126"/>
      <c r="D23" s="130"/>
      <c r="E23" s="116">
        <v>27</v>
      </c>
      <c r="F23" s="131"/>
      <c r="G23" s="116"/>
      <c r="H23" s="132"/>
      <c r="I23" s="135"/>
      <c r="J23" s="135"/>
    </row>
    <row r="24" spans="1:8" ht="19.5" customHeight="1">
      <c r="A24" s="182" t="s">
        <v>56</v>
      </c>
      <c r="B24" s="177" t="s">
        <v>14</v>
      </c>
      <c r="C24" s="129">
        <f>C19</f>
        <v>1799.72</v>
      </c>
      <c r="D24" s="183" t="s">
        <v>56</v>
      </c>
      <c r="E24" s="116">
        <v>28</v>
      </c>
      <c r="F24" s="131">
        <f>F19</f>
        <v>1799.7199999999998</v>
      </c>
      <c r="G24" s="131">
        <f>G19</f>
        <v>1799.7199999999998</v>
      </c>
      <c r="H24" s="133"/>
    </row>
    <row r="25" spans="1:8" ht="29.25" customHeight="1">
      <c r="A25" s="193" t="s">
        <v>173</v>
      </c>
      <c r="B25" s="194"/>
      <c r="C25" s="194"/>
      <c r="D25" s="194"/>
      <c r="E25" s="194"/>
      <c r="F25" s="194"/>
      <c r="G25" s="221"/>
      <c r="H25" s="194"/>
    </row>
  </sheetData>
  <sheetProtection/>
  <mergeCells count="4">
    <mergeCell ref="A2:H2"/>
    <mergeCell ref="A5:C5"/>
    <mergeCell ref="D5:H5"/>
    <mergeCell ref="A25:H25"/>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63"/>
  <sheetViews>
    <sheetView zoomScalePageLayoutView="0" workbookViewId="0" topLeftCell="A1">
      <selection activeCell="H13" sqref="H13"/>
    </sheetView>
  </sheetViews>
  <sheetFormatPr defaultColWidth="9.00390625" defaultRowHeight="14.25"/>
  <cols>
    <col min="1" max="2" width="4.625" style="5" customWidth="1"/>
    <col min="3" max="3" width="27.125" style="93" customWidth="1"/>
    <col min="4" max="4" width="23.375" style="93" customWidth="1"/>
    <col min="5" max="5" width="24.375" style="93" customWidth="1"/>
    <col min="6" max="6" width="25.125" style="93" customWidth="1"/>
    <col min="7" max="16384" width="9.00390625" style="5" customWidth="1"/>
  </cols>
  <sheetData>
    <row r="1" spans="1:6" s="1" customFormat="1" ht="30" customHeight="1">
      <c r="A1" s="240" t="s">
        <v>174</v>
      </c>
      <c r="B1" s="240"/>
      <c r="C1" s="240"/>
      <c r="D1" s="240"/>
      <c r="E1" s="240"/>
      <c r="F1" s="240"/>
    </row>
    <row r="2" spans="1:6" s="2" customFormat="1" ht="10.5" customHeight="1">
      <c r="A2" s="6"/>
      <c r="B2" s="6"/>
      <c r="C2" s="6"/>
      <c r="D2" s="6"/>
      <c r="E2" s="6"/>
      <c r="F2" s="94" t="s">
        <v>175</v>
      </c>
    </row>
    <row r="3" spans="1:6" s="2" customFormat="1" ht="15" customHeight="1">
      <c r="A3" s="8" t="s">
        <v>61</v>
      </c>
      <c r="B3" s="241" t="s">
        <v>62</v>
      </c>
      <c r="C3" s="241"/>
      <c r="D3" s="95"/>
      <c r="E3" s="95"/>
      <c r="F3" s="94" t="s">
        <v>3</v>
      </c>
    </row>
    <row r="4" spans="1:6" s="3" customFormat="1" ht="20.25" customHeight="1">
      <c r="A4" s="242" t="s">
        <v>176</v>
      </c>
      <c r="B4" s="243"/>
      <c r="C4" s="243"/>
      <c r="D4" s="226" t="s">
        <v>46</v>
      </c>
      <c r="E4" s="229" t="s">
        <v>177</v>
      </c>
      <c r="F4" s="232" t="s">
        <v>156</v>
      </c>
    </row>
    <row r="5" spans="1:6" s="3" customFormat="1" ht="24.75" customHeight="1">
      <c r="A5" s="235" t="s">
        <v>69</v>
      </c>
      <c r="B5" s="225"/>
      <c r="C5" s="225" t="s">
        <v>70</v>
      </c>
      <c r="D5" s="227"/>
      <c r="E5" s="230"/>
      <c r="F5" s="233"/>
    </row>
    <row r="6" spans="1:6" s="3" customFormat="1" ht="18" customHeight="1">
      <c r="A6" s="235"/>
      <c r="B6" s="225"/>
      <c r="C6" s="225"/>
      <c r="D6" s="227"/>
      <c r="E6" s="230"/>
      <c r="F6" s="233"/>
    </row>
    <row r="7" spans="1:6" s="3" customFormat="1" ht="22.5" customHeight="1">
      <c r="A7" s="235"/>
      <c r="B7" s="225"/>
      <c r="C7" s="225"/>
      <c r="D7" s="228"/>
      <c r="E7" s="231"/>
      <c r="F7" s="234"/>
    </row>
    <row r="8" spans="1:6" s="3" customFormat="1" ht="22.5" customHeight="1">
      <c r="A8" s="244" t="s">
        <v>71</v>
      </c>
      <c r="B8" s="245"/>
      <c r="C8" s="246"/>
      <c r="D8" s="10">
        <v>1</v>
      </c>
      <c r="E8" s="10">
        <v>2</v>
      </c>
      <c r="F8" s="27">
        <v>3</v>
      </c>
    </row>
    <row r="9" spans="1:7" s="91" customFormat="1" ht="17.25" customHeight="1">
      <c r="A9" s="247" t="s">
        <v>56</v>
      </c>
      <c r="B9" s="248"/>
      <c r="C9" s="249"/>
      <c r="D9" s="15">
        <f aca="true" t="shared" si="0" ref="D9:D58">E9+F9</f>
        <v>1799.7199999999998</v>
      </c>
      <c r="E9" s="15">
        <f>E10+E34+E37+E40+E43+E48</f>
        <v>667.1999999999999</v>
      </c>
      <c r="F9" s="15">
        <f>F10+F34+F37+F40+F43+F48</f>
        <v>1132.52</v>
      </c>
      <c r="G9" s="96"/>
    </row>
    <row r="10" spans="1:7" s="92" customFormat="1" ht="17.25" customHeight="1">
      <c r="A10" s="236">
        <v>201</v>
      </c>
      <c r="B10" s="237"/>
      <c r="C10" s="97" t="s">
        <v>72</v>
      </c>
      <c r="D10" s="15">
        <f t="shared" si="0"/>
        <v>936.6</v>
      </c>
      <c r="E10" s="15">
        <v>350.9</v>
      </c>
      <c r="F10" s="15">
        <f>F11+F13+F15+F19+F22+F24+F26+F28+F30+F32</f>
        <v>585.7</v>
      </c>
      <c r="G10" s="98"/>
    </row>
    <row r="11" spans="1:7" s="92" customFormat="1" ht="17.25" customHeight="1">
      <c r="A11" s="236" t="s">
        <v>73</v>
      </c>
      <c r="B11" s="237"/>
      <c r="C11" s="97" t="s">
        <v>74</v>
      </c>
      <c r="D11" s="15">
        <f t="shared" si="0"/>
        <v>26.5</v>
      </c>
      <c r="E11" s="15">
        <v>26.5</v>
      </c>
      <c r="F11" s="15"/>
      <c r="G11" s="98"/>
    </row>
    <row r="12" spans="1:7" s="92" customFormat="1" ht="17.25" customHeight="1">
      <c r="A12" s="236" t="s">
        <v>75</v>
      </c>
      <c r="B12" s="237"/>
      <c r="C12" s="97" t="s">
        <v>76</v>
      </c>
      <c r="D12" s="15">
        <f t="shared" si="0"/>
        <v>26.5</v>
      </c>
      <c r="E12" s="15">
        <v>26.5</v>
      </c>
      <c r="F12" s="15"/>
      <c r="G12" s="98"/>
    </row>
    <row r="13" spans="1:7" s="92" customFormat="1" ht="17.25" customHeight="1">
      <c r="A13" s="236" t="s">
        <v>77</v>
      </c>
      <c r="B13" s="237"/>
      <c r="C13" s="97" t="s">
        <v>78</v>
      </c>
      <c r="D13" s="15">
        <f t="shared" si="0"/>
        <v>5.6</v>
      </c>
      <c r="E13" s="15">
        <f>SUM(E14)</f>
        <v>5.6</v>
      </c>
      <c r="F13" s="15"/>
      <c r="G13" s="98"/>
    </row>
    <row r="14" spans="1:7" s="92" customFormat="1" ht="17.25" customHeight="1">
      <c r="A14" s="236" t="s">
        <v>79</v>
      </c>
      <c r="B14" s="237"/>
      <c r="C14" s="97" t="s">
        <v>76</v>
      </c>
      <c r="D14" s="15">
        <f t="shared" si="0"/>
        <v>5.6</v>
      </c>
      <c r="E14" s="15">
        <v>5.6</v>
      </c>
      <c r="F14" s="15"/>
      <c r="G14" s="98"/>
    </row>
    <row r="15" spans="1:7" s="92" customFormat="1" ht="17.25" customHeight="1">
      <c r="A15" s="238" t="s">
        <v>80</v>
      </c>
      <c r="B15" s="239"/>
      <c r="C15" s="99" t="s">
        <v>81</v>
      </c>
      <c r="D15" s="15">
        <f t="shared" si="0"/>
        <v>583.8</v>
      </c>
      <c r="E15" s="100">
        <v>130.1</v>
      </c>
      <c r="F15" s="100">
        <f>F16+F17+F18</f>
        <v>453.7</v>
      </c>
      <c r="G15" s="98"/>
    </row>
    <row r="16" spans="1:7" s="92" customFormat="1" ht="17.25" customHeight="1">
      <c r="A16" s="236" t="s">
        <v>82</v>
      </c>
      <c r="B16" s="237"/>
      <c r="C16" s="97" t="s">
        <v>76</v>
      </c>
      <c r="D16" s="15">
        <f t="shared" si="0"/>
        <v>181.4</v>
      </c>
      <c r="E16" s="15">
        <v>49.9</v>
      </c>
      <c r="F16" s="15">
        <v>131.5</v>
      </c>
      <c r="G16" s="98"/>
    </row>
    <row r="17" spans="1:7" s="92" customFormat="1" ht="17.25" customHeight="1">
      <c r="A17" s="236" t="s">
        <v>83</v>
      </c>
      <c r="B17" s="237"/>
      <c r="C17" s="97" t="s">
        <v>84</v>
      </c>
      <c r="D17" s="15">
        <f t="shared" si="0"/>
        <v>147.7</v>
      </c>
      <c r="E17" s="15"/>
      <c r="F17" s="15">
        <v>147.7</v>
      </c>
      <c r="G17" s="98"/>
    </row>
    <row r="18" spans="1:7" s="92" customFormat="1" ht="17.25" customHeight="1">
      <c r="A18" s="236" t="s">
        <v>85</v>
      </c>
      <c r="B18" s="237"/>
      <c r="C18" s="97" t="s">
        <v>86</v>
      </c>
      <c r="D18" s="15">
        <f t="shared" si="0"/>
        <v>254.7</v>
      </c>
      <c r="E18" s="15">
        <v>80.2</v>
      </c>
      <c r="F18" s="15">
        <v>174.5</v>
      </c>
      <c r="G18" s="98"/>
    </row>
    <row r="19" spans="1:7" s="92" customFormat="1" ht="17.25" customHeight="1">
      <c r="A19" s="236" t="s">
        <v>87</v>
      </c>
      <c r="B19" s="237"/>
      <c r="C19" s="97" t="s">
        <v>88</v>
      </c>
      <c r="D19" s="15">
        <f t="shared" si="0"/>
        <v>106.5</v>
      </c>
      <c r="E19" s="15">
        <f>SUM(E20:E21)</f>
        <v>56.5</v>
      </c>
      <c r="F19" s="15">
        <f>SUM(F20:F21)</f>
        <v>50</v>
      </c>
      <c r="G19" s="98"/>
    </row>
    <row r="20" spans="1:7" s="92" customFormat="1" ht="17.25" customHeight="1">
      <c r="A20" s="236" t="s">
        <v>89</v>
      </c>
      <c r="B20" s="237"/>
      <c r="C20" s="97" t="s">
        <v>76</v>
      </c>
      <c r="D20" s="15">
        <f t="shared" si="0"/>
        <v>56.5</v>
      </c>
      <c r="E20" s="15">
        <v>56.5</v>
      </c>
      <c r="F20" s="15"/>
      <c r="G20" s="98"/>
    </row>
    <row r="21" spans="1:7" s="92" customFormat="1" ht="17.25" customHeight="1">
      <c r="A21" s="238" t="s">
        <v>90</v>
      </c>
      <c r="B21" s="239"/>
      <c r="C21" s="99" t="s">
        <v>91</v>
      </c>
      <c r="D21" s="15">
        <f t="shared" si="0"/>
        <v>50</v>
      </c>
      <c r="E21" s="100"/>
      <c r="F21" s="100">
        <v>50</v>
      </c>
      <c r="G21" s="98"/>
    </row>
    <row r="22" spans="1:7" s="92" customFormat="1" ht="17.25" customHeight="1">
      <c r="A22" s="236" t="s">
        <v>92</v>
      </c>
      <c r="B22" s="237"/>
      <c r="C22" s="97" t="s">
        <v>93</v>
      </c>
      <c r="D22" s="15">
        <f t="shared" si="0"/>
        <v>10.6</v>
      </c>
      <c r="E22" s="15">
        <f>SUM(E23)</f>
        <v>10.6</v>
      </c>
      <c r="F22" s="15"/>
      <c r="G22" s="98"/>
    </row>
    <row r="23" spans="1:7" s="92" customFormat="1" ht="17.25" customHeight="1">
      <c r="A23" s="236" t="s">
        <v>94</v>
      </c>
      <c r="B23" s="237"/>
      <c r="C23" s="97" t="s">
        <v>76</v>
      </c>
      <c r="D23" s="15">
        <f t="shared" si="0"/>
        <v>10.6</v>
      </c>
      <c r="E23" s="15">
        <v>10.6</v>
      </c>
      <c r="F23" s="15"/>
      <c r="G23" s="98"/>
    </row>
    <row r="24" spans="1:7" s="92" customFormat="1" ht="17.25" customHeight="1">
      <c r="A24" s="236" t="s">
        <v>95</v>
      </c>
      <c r="B24" s="237"/>
      <c r="C24" s="97" t="s">
        <v>96</v>
      </c>
      <c r="D24" s="15">
        <f t="shared" si="0"/>
        <v>12.6</v>
      </c>
      <c r="E24" s="15">
        <v>12.6</v>
      </c>
      <c r="F24" s="15"/>
      <c r="G24" s="98"/>
    </row>
    <row r="25" spans="1:7" s="92" customFormat="1" ht="17.25" customHeight="1">
      <c r="A25" s="236" t="s">
        <v>97</v>
      </c>
      <c r="B25" s="237"/>
      <c r="C25" s="97" t="s">
        <v>76</v>
      </c>
      <c r="D25" s="15">
        <f t="shared" si="0"/>
        <v>12.6</v>
      </c>
      <c r="E25" s="15">
        <v>12.6</v>
      </c>
      <c r="F25" s="15"/>
      <c r="G25" s="98"/>
    </row>
    <row r="26" spans="1:7" s="92" customFormat="1" ht="17.25" customHeight="1">
      <c r="A26" s="236" t="s">
        <v>98</v>
      </c>
      <c r="B26" s="237"/>
      <c r="C26" s="97" t="s">
        <v>99</v>
      </c>
      <c r="D26" s="15">
        <f t="shared" si="0"/>
        <v>119</v>
      </c>
      <c r="E26" s="15">
        <f>SUM(E27)</f>
        <v>57</v>
      </c>
      <c r="F26" s="15">
        <v>62</v>
      </c>
      <c r="G26" s="98"/>
    </row>
    <row r="27" spans="1:7" s="92" customFormat="1" ht="17.25" customHeight="1">
      <c r="A27" s="238" t="s">
        <v>100</v>
      </c>
      <c r="B27" s="239"/>
      <c r="C27" s="99" t="s">
        <v>76</v>
      </c>
      <c r="D27" s="15">
        <f t="shared" si="0"/>
        <v>119</v>
      </c>
      <c r="E27" s="100">
        <v>57</v>
      </c>
      <c r="F27" s="100">
        <v>62</v>
      </c>
      <c r="G27" s="98"/>
    </row>
    <row r="28" spans="1:7" s="92" customFormat="1" ht="17.25" customHeight="1">
      <c r="A28" s="236" t="s">
        <v>101</v>
      </c>
      <c r="B28" s="237"/>
      <c r="C28" s="97" t="s">
        <v>102</v>
      </c>
      <c r="D28" s="15">
        <f t="shared" si="0"/>
        <v>50</v>
      </c>
      <c r="E28" s="15">
        <v>30</v>
      </c>
      <c r="F28" s="15">
        <v>20</v>
      </c>
      <c r="G28" s="98"/>
    </row>
    <row r="29" spans="1:7" s="92" customFormat="1" ht="17.25" customHeight="1">
      <c r="A29" s="236" t="s">
        <v>103</v>
      </c>
      <c r="B29" s="237"/>
      <c r="C29" s="97" t="s">
        <v>76</v>
      </c>
      <c r="D29" s="15">
        <f t="shared" si="0"/>
        <v>50</v>
      </c>
      <c r="E29" s="15">
        <v>30</v>
      </c>
      <c r="F29" s="15">
        <v>20</v>
      </c>
      <c r="G29" s="98"/>
    </row>
    <row r="30" spans="1:7" s="92" customFormat="1" ht="17.25" customHeight="1">
      <c r="A30" s="236" t="s">
        <v>104</v>
      </c>
      <c r="B30" s="237"/>
      <c r="C30" s="97" t="s">
        <v>105</v>
      </c>
      <c r="D30" s="15">
        <f t="shared" si="0"/>
        <v>18.5</v>
      </c>
      <c r="E30" s="15">
        <v>18.5</v>
      </c>
      <c r="F30" s="15"/>
      <c r="G30" s="98"/>
    </row>
    <row r="31" spans="1:7" s="92" customFormat="1" ht="17.25" customHeight="1">
      <c r="A31" s="236" t="s">
        <v>106</v>
      </c>
      <c r="B31" s="237"/>
      <c r="C31" s="97" t="s">
        <v>107</v>
      </c>
      <c r="D31" s="15">
        <f t="shared" si="0"/>
        <v>18.5</v>
      </c>
      <c r="E31" s="15">
        <v>18.5</v>
      </c>
      <c r="F31" s="15"/>
      <c r="G31" s="98"/>
    </row>
    <row r="32" spans="1:7" s="92" customFormat="1" ht="17.25" customHeight="1">
      <c r="A32" s="236" t="s">
        <v>108</v>
      </c>
      <c r="B32" s="237"/>
      <c r="C32" s="97" t="s">
        <v>109</v>
      </c>
      <c r="D32" s="15">
        <f t="shared" si="0"/>
        <v>3.5</v>
      </c>
      <c r="E32" s="15">
        <f>SUM(E33)</f>
        <v>3.5</v>
      </c>
      <c r="F32" s="15"/>
      <c r="G32" s="98"/>
    </row>
    <row r="33" spans="1:7" s="92" customFormat="1" ht="17.25" customHeight="1">
      <c r="A33" s="238" t="s">
        <v>110</v>
      </c>
      <c r="B33" s="239"/>
      <c r="C33" s="99" t="s">
        <v>76</v>
      </c>
      <c r="D33" s="15">
        <f t="shared" si="0"/>
        <v>3.5</v>
      </c>
      <c r="E33" s="100">
        <v>3.5</v>
      </c>
      <c r="F33" s="100"/>
      <c r="G33" s="98"/>
    </row>
    <row r="34" spans="1:7" s="92" customFormat="1" ht="17.25" customHeight="1">
      <c r="A34" s="236" t="s">
        <v>111</v>
      </c>
      <c r="B34" s="237"/>
      <c r="C34" s="97" t="s">
        <v>24</v>
      </c>
      <c r="D34" s="15">
        <f t="shared" si="0"/>
        <v>104.2</v>
      </c>
      <c r="E34" s="15">
        <v>104.2</v>
      </c>
      <c r="F34" s="15"/>
      <c r="G34" s="98"/>
    </row>
    <row r="35" spans="1:7" s="92" customFormat="1" ht="17.25" customHeight="1">
      <c r="A35" s="236" t="s">
        <v>112</v>
      </c>
      <c r="B35" s="237"/>
      <c r="C35" s="97" t="s">
        <v>113</v>
      </c>
      <c r="D35" s="15">
        <f t="shared" si="0"/>
        <v>104.2</v>
      </c>
      <c r="E35" s="15">
        <v>104.2</v>
      </c>
      <c r="F35" s="15"/>
      <c r="G35" s="98"/>
    </row>
    <row r="36" spans="1:7" s="92" customFormat="1" ht="17.25" customHeight="1">
      <c r="A36" s="236" t="s">
        <v>114</v>
      </c>
      <c r="B36" s="237"/>
      <c r="C36" s="97" t="s">
        <v>76</v>
      </c>
      <c r="D36" s="15">
        <f t="shared" si="0"/>
        <v>104.2</v>
      </c>
      <c r="E36" s="15">
        <v>104.2</v>
      </c>
      <c r="F36" s="15"/>
      <c r="G36" s="98"/>
    </row>
    <row r="37" spans="1:7" s="92" customFormat="1" ht="17.25" customHeight="1">
      <c r="A37" s="236" t="s">
        <v>115</v>
      </c>
      <c r="B37" s="237"/>
      <c r="C37" s="97" t="s">
        <v>28</v>
      </c>
      <c r="D37" s="15">
        <f t="shared" si="0"/>
        <v>59</v>
      </c>
      <c r="E37" s="15">
        <f>SUM(E38)</f>
        <v>59</v>
      </c>
      <c r="F37" s="15"/>
      <c r="G37" s="98"/>
    </row>
    <row r="38" spans="1:7" s="92" customFormat="1" ht="17.25" customHeight="1">
      <c r="A38" s="236" t="s">
        <v>116</v>
      </c>
      <c r="B38" s="237"/>
      <c r="C38" s="97" t="s">
        <v>117</v>
      </c>
      <c r="D38" s="15">
        <f t="shared" si="0"/>
        <v>59</v>
      </c>
      <c r="E38" s="15">
        <f>SUM(E39)</f>
        <v>59</v>
      </c>
      <c r="F38" s="15"/>
      <c r="G38" s="98"/>
    </row>
    <row r="39" spans="1:7" s="92" customFormat="1" ht="17.25" customHeight="1">
      <c r="A39" s="238" t="s">
        <v>118</v>
      </c>
      <c r="B39" s="239"/>
      <c r="C39" s="99" t="s">
        <v>119</v>
      </c>
      <c r="D39" s="15">
        <f t="shared" si="0"/>
        <v>59</v>
      </c>
      <c r="E39" s="100">
        <v>59</v>
      </c>
      <c r="F39" s="100"/>
      <c r="G39" s="98"/>
    </row>
    <row r="40" spans="1:7" s="92" customFormat="1" ht="17.25" customHeight="1">
      <c r="A40" s="236" t="s">
        <v>120</v>
      </c>
      <c r="B40" s="237"/>
      <c r="C40" s="97" t="s">
        <v>121</v>
      </c>
      <c r="D40" s="15">
        <f t="shared" si="0"/>
        <v>16.5</v>
      </c>
      <c r="E40" s="15">
        <f>SUM(E41)</f>
        <v>16.5</v>
      </c>
      <c r="F40" s="15"/>
      <c r="G40" s="98"/>
    </row>
    <row r="41" spans="1:7" s="92" customFormat="1" ht="17.25" customHeight="1">
      <c r="A41" s="236" t="s">
        <v>122</v>
      </c>
      <c r="B41" s="237"/>
      <c r="C41" s="97" t="s">
        <v>123</v>
      </c>
      <c r="D41" s="15">
        <f t="shared" si="0"/>
        <v>16.5</v>
      </c>
      <c r="E41" s="15">
        <f>SUM(E42)</f>
        <v>16.5</v>
      </c>
      <c r="F41" s="15"/>
      <c r="G41" s="98"/>
    </row>
    <row r="42" spans="1:7" s="92" customFormat="1" ht="17.25" customHeight="1">
      <c r="A42" s="236" t="s">
        <v>124</v>
      </c>
      <c r="B42" s="237"/>
      <c r="C42" s="97" t="s">
        <v>76</v>
      </c>
      <c r="D42" s="15">
        <f t="shared" si="0"/>
        <v>16.5</v>
      </c>
      <c r="E42" s="15">
        <v>16.5</v>
      </c>
      <c r="F42" s="15"/>
      <c r="G42" s="98"/>
    </row>
    <row r="43" spans="1:7" s="92" customFormat="1" ht="17.25" customHeight="1">
      <c r="A43" s="236" t="s">
        <v>125</v>
      </c>
      <c r="B43" s="237"/>
      <c r="C43" s="97" t="s">
        <v>126</v>
      </c>
      <c r="D43" s="15">
        <f t="shared" si="0"/>
        <v>66.5</v>
      </c>
      <c r="E43" s="15">
        <f>E44+E46</f>
        <v>32.900000000000006</v>
      </c>
      <c r="F43" s="15">
        <f>F44+F46</f>
        <v>33.6</v>
      </c>
      <c r="G43" s="98"/>
    </row>
    <row r="44" spans="1:7" s="92" customFormat="1" ht="17.25" customHeight="1">
      <c r="A44" s="236" t="s">
        <v>127</v>
      </c>
      <c r="B44" s="237"/>
      <c r="C44" s="97" t="s">
        <v>128</v>
      </c>
      <c r="D44" s="15">
        <f t="shared" si="0"/>
        <v>16.3</v>
      </c>
      <c r="E44" s="15">
        <f>SUM(E45)</f>
        <v>16.3</v>
      </c>
      <c r="F44" s="15"/>
      <c r="G44" s="98"/>
    </row>
    <row r="45" spans="1:7" s="92" customFormat="1" ht="17.25" customHeight="1">
      <c r="A45" s="238" t="s">
        <v>129</v>
      </c>
      <c r="B45" s="239"/>
      <c r="C45" s="99" t="s">
        <v>76</v>
      </c>
      <c r="D45" s="15">
        <f t="shared" si="0"/>
        <v>16.3</v>
      </c>
      <c r="E45" s="100">
        <v>16.3</v>
      </c>
      <c r="F45" s="100"/>
      <c r="G45" s="98"/>
    </row>
    <row r="46" spans="1:7" s="92" customFormat="1" ht="17.25" customHeight="1">
      <c r="A46" s="236" t="s">
        <v>130</v>
      </c>
      <c r="B46" s="237"/>
      <c r="C46" s="97" t="s">
        <v>131</v>
      </c>
      <c r="D46" s="15">
        <f t="shared" si="0"/>
        <v>50.2</v>
      </c>
      <c r="E46" s="15">
        <f>SUM(E47)</f>
        <v>16.6</v>
      </c>
      <c r="F46" s="15">
        <f>SUM(F47)</f>
        <v>33.6</v>
      </c>
      <c r="G46" s="98"/>
    </row>
    <row r="47" spans="1:7" s="92" customFormat="1" ht="17.25" customHeight="1">
      <c r="A47" s="236" t="s">
        <v>132</v>
      </c>
      <c r="B47" s="237"/>
      <c r="C47" s="97" t="s">
        <v>76</v>
      </c>
      <c r="D47" s="15">
        <f t="shared" si="0"/>
        <v>50.2</v>
      </c>
      <c r="E47" s="15">
        <v>16.6</v>
      </c>
      <c r="F47" s="15">
        <f>28.5+65.2-60.1</f>
        <v>33.6</v>
      </c>
      <c r="G47" s="98"/>
    </row>
    <row r="48" spans="1:7" s="92" customFormat="1" ht="17.25" customHeight="1">
      <c r="A48" s="238" t="s">
        <v>133</v>
      </c>
      <c r="B48" s="239"/>
      <c r="C48" s="97" t="s">
        <v>134</v>
      </c>
      <c r="D48" s="15">
        <f t="shared" si="0"/>
        <v>616.9200000000001</v>
      </c>
      <c r="E48" s="15">
        <f>E49+E53+E55+E57</f>
        <v>103.7</v>
      </c>
      <c r="F48" s="15">
        <f>F49+F53+F55+F57</f>
        <v>513.22</v>
      </c>
      <c r="G48" s="98"/>
    </row>
    <row r="49" spans="1:7" s="92" customFormat="1" ht="17.25" customHeight="1">
      <c r="A49" s="236" t="s">
        <v>135</v>
      </c>
      <c r="B49" s="237"/>
      <c r="C49" s="97" t="s">
        <v>136</v>
      </c>
      <c r="D49" s="15">
        <f t="shared" si="0"/>
        <v>206.89999999999998</v>
      </c>
      <c r="E49" s="15">
        <f>SUM(E50:E52)</f>
        <v>62.7</v>
      </c>
      <c r="F49" s="15">
        <f>SUM(F50:F52)</f>
        <v>144.2</v>
      </c>
      <c r="G49" s="98"/>
    </row>
    <row r="50" spans="1:7" s="92" customFormat="1" ht="17.25" customHeight="1">
      <c r="A50" s="236" t="s">
        <v>137</v>
      </c>
      <c r="B50" s="237"/>
      <c r="C50" s="97" t="s">
        <v>138</v>
      </c>
      <c r="D50" s="15">
        <f t="shared" si="0"/>
        <v>51.2</v>
      </c>
      <c r="E50" s="15">
        <v>45</v>
      </c>
      <c r="F50" s="15">
        <v>6.2</v>
      </c>
      <c r="G50" s="98"/>
    </row>
    <row r="51" spans="1:7" s="92" customFormat="1" ht="17.25" customHeight="1">
      <c r="A51" s="236" t="s">
        <v>139</v>
      </c>
      <c r="B51" s="237"/>
      <c r="C51" s="97" t="s">
        <v>140</v>
      </c>
      <c r="D51" s="15">
        <f t="shared" si="0"/>
        <v>138</v>
      </c>
      <c r="E51" s="15"/>
      <c r="F51" s="15">
        <v>138</v>
      </c>
      <c r="G51" s="98"/>
    </row>
    <row r="52" spans="1:7" s="92" customFormat="1" ht="17.25" customHeight="1">
      <c r="A52" s="236" t="s">
        <v>141</v>
      </c>
      <c r="B52" s="237"/>
      <c r="C52" s="97" t="s">
        <v>142</v>
      </c>
      <c r="D52" s="15">
        <f t="shared" si="0"/>
        <v>17.7</v>
      </c>
      <c r="E52" s="15">
        <v>17.7</v>
      </c>
      <c r="F52" s="15"/>
      <c r="G52" s="98"/>
    </row>
    <row r="53" spans="1:7" s="92" customFormat="1" ht="17.25" customHeight="1">
      <c r="A53" s="236" t="s">
        <v>143</v>
      </c>
      <c r="B53" s="237"/>
      <c r="C53" s="99" t="s">
        <v>144</v>
      </c>
      <c r="D53" s="15">
        <f t="shared" si="0"/>
        <v>15</v>
      </c>
      <c r="E53" s="100">
        <f>SUM(E54)</f>
        <v>15</v>
      </c>
      <c r="F53" s="100"/>
      <c r="G53" s="98"/>
    </row>
    <row r="54" spans="1:7" s="92" customFormat="1" ht="17.25" customHeight="1">
      <c r="A54" s="238" t="s">
        <v>145</v>
      </c>
      <c r="B54" s="239"/>
      <c r="C54" s="97" t="s">
        <v>138</v>
      </c>
      <c r="D54" s="15">
        <f t="shared" si="0"/>
        <v>15</v>
      </c>
      <c r="E54" s="15">
        <v>15</v>
      </c>
      <c r="F54" s="15"/>
      <c r="G54" s="98"/>
    </row>
    <row r="55" spans="1:7" s="92" customFormat="1" ht="17.25" customHeight="1">
      <c r="A55" s="236" t="s">
        <v>146</v>
      </c>
      <c r="B55" s="237"/>
      <c r="C55" s="97" t="s">
        <v>147</v>
      </c>
      <c r="D55" s="15">
        <f t="shared" si="0"/>
        <v>26</v>
      </c>
      <c r="E55" s="15">
        <f>SUM(E56)</f>
        <v>26</v>
      </c>
      <c r="F55" s="15"/>
      <c r="G55" s="98"/>
    </row>
    <row r="56" spans="1:7" s="92" customFormat="1" ht="17.25" customHeight="1">
      <c r="A56" s="236" t="s">
        <v>148</v>
      </c>
      <c r="B56" s="237"/>
      <c r="C56" s="97" t="s">
        <v>138</v>
      </c>
      <c r="D56" s="15">
        <f t="shared" si="0"/>
        <v>26</v>
      </c>
      <c r="E56" s="15">
        <v>26</v>
      </c>
      <c r="F56" s="15"/>
      <c r="G56" s="98"/>
    </row>
    <row r="57" spans="1:7" s="92" customFormat="1" ht="17.25" customHeight="1">
      <c r="A57" s="236" t="s">
        <v>149</v>
      </c>
      <c r="B57" s="237"/>
      <c r="C57" s="97" t="s">
        <v>150</v>
      </c>
      <c r="D57" s="15">
        <f t="shared" si="0"/>
        <v>369.02</v>
      </c>
      <c r="E57" s="15"/>
      <c r="F57" s="15">
        <f>SUM(F58)</f>
        <v>369.02</v>
      </c>
      <c r="G57" s="98"/>
    </row>
    <row r="58" spans="1:7" s="92" customFormat="1" ht="17.25" customHeight="1">
      <c r="A58" s="203" t="s">
        <v>151</v>
      </c>
      <c r="B58" s="203"/>
      <c r="C58" s="97" t="s">
        <v>152</v>
      </c>
      <c r="D58" s="15">
        <f t="shared" si="0"/>
        <v>369.02</v>
      </c>
      <c r="E58" s="15"/>
      <c r="F58" s="15">
        <v>369.02</v>
      </c>
      <c r="G58" s="98"/>
    </row>
    <row r="59" spans="1:6" ht="32.25" customHeight="1">
      <c r="A59" s="222" t="s">
        <v>178</v>
      </c>
      <c r="B59" s="223"/>
      <c r="C59" s="223"/>
      <c r="D59" s="224"/>
      <c r="E59" s="224"/>
      <c r="F59" s="224"/>
    </row>
    <row r="60" ht="14.25">
      <c r="A60" s="16"/>
    </row>
    <row r="61" ht="14.25">
      <c r="A61" s="16"/>
    </row>
    <row r="62" ht="14.25">
      <c r="A62" s="16"/>
    </row>
    <row r="63" ht="14.25">
      <c r="A63" s="16"/>
    </row>
  </sheetData>
  <sheetProtection/>
  <mergeCells count="60">
    <mergeCell ref="A1:F1"/>
    <mergeCell ref="B3:C3"/>
    <mergeCell ref="A4:C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57:B57"/>
    <mergeCell ref="A58:B58"/>
    <mergeCell ref="A47:B47"/>
    <mergeCell ref="A48:B48"/>
    <mergeCell ref="A49:B49"/>
    <mergeCell ref="A50:B50"/>
    <mergeCell ref="A51:B51"/>
    <mergeCell ref="A52:B52"/>
    <mergeCell ref="A59:F59"/>
    <mergeCell ref="C5:C7"/>
    <mergeCell ref="D4:D7"/>
    <mergeCell ref="E4:E7"/>
    <mergeCell ref="F4:F7"/>
    <mergeCell ref="A5:B7"/>
    <mergeCell ref="A53:B53"/>
    <mergeCell ref="A54:B54"/>
    <mergeCell ref="A55:B55"/>
    <mergeCell ref="A56:B5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31">
      <selection activeCell="D2" sqref="D2"/>
    </sheetView>
  </sheetViews>
  <sheetFormatPr defaultColWidth="9.00390625" defaultRowHeight="14.25"/>
  <cols>
    <col min="1" max="1" width="8.50390625" style="61" customWidth="1"/>
    <col min="2" max="2" width="12.625" style="61" customWidth="1"/>
    <col min="3" max="3" width="11.125" style="61" customWidth="1"/>
    <col min="4" max="4" width="8.625" style="61" customWidth="1"/>
    <col min="5" max="5" width="11.875" style="61" customWidth="1"/>
    <col min="6" max="6" width="10.75390625" style="61" customWidth="1"/>
    <col min="7" max="7" width="9.125" style="62" customWidth="1"/>
    <col min="8" max="8" width="10.625" style="62" customWidth="1"/>
    <col min="9" max="9" width="10.625" style="5" customWidth="1"/>
    <col min="10" max="16384" width="9.00390625" style="5" customWidth="1"/>
  </cols>
  <sheetData>
    <row r="1" spans="1:9" s="1" customFormat="1" ht="29.25" customHeight="1">
      <c r="A1" s="250" t="s">
        <v>179</v>
      </c>
      <c r="B1" s="250"/>
      <c r="C1" s="250"/>
      <c r="D1" s="250"/>
      <c r="E1" s="250"/>
      <c r="F1" s="250"/>
      <c r="G1" s="250"/>
      <c r="H1" s="250"/>
      <c r="I1" s="250"/>
    </row>
    <row r="2" spans="1:9" s="2" customFormat="1" ht="12.75" customHeight="1">
      <c r="A2" s="256" t="s">
        <v>312</v>
      </c>
      <c r="B2" s="256"/>
      <c r="C2" s="63"/>
      <c r="D2" s="9"/>
      <c r="E2" s="9"/>
      <c r="G2" s="64"/>
      <c r="H2" s="64"/>
      <c r="I2" s="89" t="s">
        <v>180</v>
      </c>
    </row>
    <row r="3" spans="1:9" s="2" customFormat="1" ht="17.25" customHeight="1">
      <c r="A3" s="257"/>
      <c r="B3" s="257"/>
      <c r="C3" s="63"/>
      <c r="D3" s="9"/>
      <c r="E3" s="9" t="s">
        <v>181</v>
      </c>
      <c r="G3" s="64"/>
      <c r="H3" s="64"/>
      <c r="I3" s="89" t="s">
        <v>182</v>
      </c>
    </row>
    <row r="4" spans="1:9" s="57" customFormat="1" ht="24" customHeight="1">
      <c r="A4" s="251" t="s">
        <v>183</v>
      </c>
      <c r="B4" s="251"/>
      <c r="C4" s="251"/>
      <c r="D4" s="251" t="s">
        <v>184</v>
      </c>
      <c r="E4" s="252"/>
      <c r="F4" s="252"/>
      <c r="G4" s="252"/>
      <c r="H4" s="252"/>
      <c r="I4" s="252"/>
    </row>
    <row r="5" spans="1:9" s="58" customFormat="1" ht="24" customHeight="1">
      <c r="A5" s="65" t="s">
        <v>185</v>
      </c>
      <c r="B5" s="65" t="s">
        <v>186</v>
      </c>
      <c r="C5" s="65" t="s">
        <v>164</v>
      </c>
      <c r="D5" s="65" t="s">
        <v>185</v>
      </c>
      <c r="E5" s="65" t="s">
        <v>186</v>
      </c>
      <c r="F5" s="65" t="s">
        <v>164</v>
      </c>
      <c r="G5" s="65" t="s">
        <v>185</v>
      </c>
      <c r="H5" s="65" t="s">
        <v>186</v>
      </c>
      <c r="I5" s="65" t="s">
        <v>164</v>
      </c>
    </row>
    <row r="6" spans="1:9" s="59" customFormat="1" ht="24" customHeight="1">
      <c r="A6" s="66">
        <v>301</v>
      </c>
      <c r="B6" s="66" t="s">
        <v>187</v>
      </c>
      <c r="C6" s="67">
        <f>SUM(C7:C20)</f>
        <v>515.7700000000001</v>
      </c>
      <c r="D6" s="66">
        <v>302</v>
      </c>
      <c r="E6" s="66" t="s">
        <v>188</v>
      </c>
      <c r="F6" s="67">
        <f>SUM(F7:F33)</f>
        <v>132.83</v>
      </c>
      <c r="G6" s="66">
        <v>310</v>
      </c>
      <c r="H6" s="66" t="s">
        <v>189</v>
      </c>
      <c r="I6" s="81">
        <f>SUM(I7:I22)</f>
        <v>0</v>
      </c>
    </row>
    <row r="7" spans="1:9" s="59" customFormat="1" ht="24" customHeight="1">
      <c r="A7" s="68">
        <v>30101</v>
      </c>
      <c r="B7" s="68" t="s">
        <v>190</v>
      </c>
      <c r="C7" s="69">
        <v>172.45</v>
      </c>
      <c r="D7" s="68">
        <v>30201</v>
      </c>
      <c r="E7" s="68" t="s">
        <v>191</v>
      </c>
      <c r="F7" s="69">
        <v>16</v>
      </c>
      <c r="G7" s="68">
        <v>31001</v>
      </c>
      <c r="H7" s="68" t="s">
        <v>192</v>
      </c>
      <c r="I7" s="73"/>
    </row>
    <row r="8" spans="1:9" s="59" customFormat="1" ht="24" customHeight="1">
      <c r="A8" s="68">
        <v>30102</v>
      </c>
      <c r="B8" s="70" t="s">
        <v>193</v>
      </c>
      <c r="C8" s="69">
        <v>125.3</v>
      </c>
      <c r="D8" s="68">
        <v>30202</v>
      </c>
      <c r="E8" s="68" t="s">
        <v>194</v>
      </c>
      <c r="F8" s="69">
        <v>15</v>
      </c>
      <c r="G8" s="68">
        <v>31002</v>
      </c>
      <c r="H8" s="68" t="s">
        <v>195</v>
      </c>
      <c r="I8" s="73"/>
    </row>
    <row r="9" spans="1:9" s="59" customFormat="1" ht="24" customHeight="1">
      <c r="A9" s="68">
        <v>30103</v>
      </c>
      <c r="B9" s="70" t="s">
        <v>196</v>
      </c>
      <c r="C9" s="69"/>
      <c r="D9" s="71">
        <v>30203</v>
      </c>
      <c r="E9" s="72" t="s">
        <v>197</v>
      </c>
      <c r="F9" s="73">
        <v>4</v>
      </c>
      <c r="G9" s="68">
        <v>31003</v>
      </c>
      <c r="H9" s="68" t="s">
        <v>198</v>
      </c>
      <c r="I9" s="73"/>
    </row>
    <row r="10" spans="1:9" s="59" customFormat="1" ht="24" customHeight="1">
      <c r="A10" s="68">
        <v>30104</v>
      </c>
      <c r="B10" s="68" t="s">
        <v>199</v>
      </c>
      <c r="C10" s="69"/>
      <c r="D10" s="68">
        <v>30204</v>
      </c>
      <c r="E10" s="68" t="s">
        <v>200</v>
      </c>
      <c r="F10" s="69">
        <v>2</v>
      </c>
      <c r="G10" s="68">
        <v>31005</v>
      </c>
      <c r="H10" s="68" t="s">
        <v>201</v>
      </c>
      <c r="I10" s="73"/>
    </row>
    <row r="11" spans="1:9" s="59" customFormat="1" ht="24" customHeight="1">
      <c r="A11" s="68">
        <v>30106</v>
      </c>
      <c r="B11" s="68" t="s">
        <v>202</v>
      </c>
      <c r="C11" s="69"/>
      <c r="D11" s="68">
        <v>30205</v>
      </c>
      <c r="E11" s="68" t="s">
        <v>203</v>
      </c>
      <c r="F11" s="69"/>
      <c r="G11" s="68">
        <v>31006</v>
      </c>
      <c r="H11" s="68" t="s">
        <v>204</v>
      </c>
      <c r="I11" s="73"/>
    </row>
    <row r="12" spans="1:9" s="59" customFormat="1" ht="24" customHeight="1">
      <c r="A12" s="68">
        <v>30107</v>
      </c>
      <c r="B12" s="68" t="s">
        <v>205</v>
      </c>
      <c r="C12" s="69">
        <v>46.1</v>
      </c>
      <c r="D12" s="68">
        <v>30206</v>
      </c>
      <c r="E12" s="68" t="s">
        <v>206</v>
      </c>
      <c r="F12" s="69">
        <v>7</v>
      </c>
      <c r="G12" s="68">
        <v>31007</v>
      </c>
      <c r="H12" s="68" t="s">
        <v>207</v>
      </c>
      <c r="I12" s="73"/>
    </row>
    <row r="13" spans="1:9" s="59" customFormat="1" ht="24" customHeight="1">
      <c r="A13" s="68">
        <v>30108</v>
      </c>
      <c r="B13" s="68" t="s">
        <v>208</v>
      </c>
      <c r="C13" s="69">
        <v>57.6</v>
      </c>
      <c r="D13" s="68">
        <v>30207</v>
      </c>
      <c r="E13" s="68" t="s">
        <v>209</v>
      </c>
      <c r="F13" s="69">
        <v>2</v>
      </c>
      <c r="G13" s="68">
        <v>31008</v>
      </c>
      <c r="H13" s="68" t="s">
        <v>210</v>
      </c>
      <c r="I13" s="73"/>
    </row>
    <row r="14" spans="1:9" s="59" customFormat="1" ht="24" customHeight="1">
      <c r="A14" s="68">
        <v>30109</v>
      </c>
      <c r="B14" s="68" t="s">
        <v>211</v>
      </c>
      <c r="C14" s="69">
        <v>23.1</v>
      </c>
      <c r="D14" s="68">
        <v>30208</v>
      </c>
      <c r="E14" s="68" t="s">
        <v>212</v>
      </c>
      <c r="F14" s="69"/>
      <c r="G14" s="68">
        <v>31009</v>
      </c>
      <c r="H14" s="68" t="s">
        <v>213</v>
      </c>
      <c r="I14" s="73"/>
    </row>
    <row r="15" spans="1:9" s="59" customFormat="1" ht="24" customHeight="1">
      <c r="A15" s="68">
        <v>30110</v>
      </c>
      <c r="B15" s="68" t="s">
        <v>214</v>
      </c>
      <c r="C15" s="69">
        <v>21.6</v>
      </c>
      <c r="D15" s="68">
        <v>30209</v>
      </c>
      <c r="E15" s="68" t="s">
        <v>215</v>
      </c>
      <c r="F15" s="69"/>
      <c r="G15" s="68">
        <v>31010</v>
      </c>
      <c r="H15" s="68" t="s">
        <v>216</v>
      </c>
      <c r="I15" s="73"/>
    </row>
    <row r="16" spans="1:9" s="59" customFormat="1" ht="24" customHeight="1">
      <c r="A16" s="68">
        <v>30111</v>
      </c>
      <c r="B16" s="68" t="s">
        <v>217</v>
      </c>
      <c r="C16" s="69"/>
      <c r="D16" s="71">
        <v>30211</v>
      </c>
      <c r="E16" s="72" t="s">
        <v>218</v>
      </c>
      <c r="F16" s="73">
        <v>5</v>
      </c>
      <c r="G16" s="68">
        <v>31011</v>
      </c>
      <c r="H16" s="68" t="s">
        <v>219</v>
      </c>
      <c r="I16" s="73"/>
    </row>
    <row r="17" spans="1:9" s="59" customFormat="1" ht="24" customHeight="1">
      <c r="A17" s="68">
        <v>30112</v>
      </c>
      <c r="B17" s="68" t="s">
        <v>220</v>
      </c>
      <c r="C17" s="69">
        <v>3.9</v>
      </c>
      <c r="D17" s="71">
        <v>30212</v>
      </c>
      <c r="E17" s="72" t="s">
        <v>221</v>
      </c>
      <c r="F17" s="73"/>
      <c r="G17" s="68">
        <v>31012</v>
      </c>
      <c r="H17" s="68" t="s">
        <v>222</v>
      </c>
      <c r="I17" s="73"/>
    </row>
    <row r="18" spans="1:9" s="59" customFormat="1" ht="24" customHeight="1">
      <c r="A18" s="68">
        <v>30113</v>
      </c>
      <c r="B18" s="72" t="s">
        <v>223</v>
      </c>
      <c r="C18" s="69">
        <v>34.52</v>
      </c>
      <c r="D18" s="71">
        <v>30213</v>
      </c>
      <c r="E18" s="72" t="s">
        <v>224</v>
      </c>
      <c r="F18" s="73">
        <v>20</v>
      </c>
      <c r="G18" s="68">
        <v>31013</v>
      </c>
      <c r="H18" s="68" t="s">
        <v>225</v>
      </c>
      <c r="I18" s="73"/>
    </row>
    <row r="19" spans="1:9" s="59" customFormat="1" ht="24" customHeight="1">
      <c r="A19" s="68">
        <v>30114</v>
      </c>
      <c r="B19" s="72" t="s">
        <v>226</v>
      </c>
      <c r="C19" s="69"/>
      <c r="D19" s="71">
        <v>30214</v>
      </c>
      <c r="E19" s="72" t="s">
        <v>227</v>
      </c>
      <c r="F19" s="73"/>
      <c r="G19" s="68">
        <v>31019</v>
      </c>
      <c r="H19" s="68" t="s">
        <v>228</v>
      </c>
      <c r="I19" s="73"/>
    </row>
    <row r="20" spans="1:9" s="59" customFormat="1" ht="24" customHeight="1">
      <c r="A20" s="68">
        <v>30199</v>
      </c>
      <c r="B20" s="72" t="s">
        <v>229</v>
      </c>
      <c r="C20" s="69">
        <v>31.2</v>
      </c>
      <c r="D20" s="71">
        <v>30215</v>
      </c>
      <c r="E20" s="72" t="s">
        <v>230</v>
      </c>
      <c r="F20" s="73">
        <v>10.2</v>
      </c>
      <c r="G20" s="68">
        <v>31021</v>
      </c>
      <c r="H20" s="68" t="s">
        <v>231</v>
      </c>
      <c r="I20" s="73"/>
    </row>
    <row r="21" spans="1:9" s="59" customFormat="1" ht="24" customHeight="1">
      <c r="A21" s="74">
        <v>303</v>
      </c>
      <c r="B21" s="75" t="s">
        <v>232</v>
      </c>
      <c r="C21" s="67">
        <f>SUM(C22:C32)</f>
        <v>18.6</v>
      </c>
      <c r="D21" s="71">
        <v>30216</v>
      </c>
      <c r="E21" s="72" t="s">
        <v>233</v>
      </c>
      <c r="F21" s="73">
        <v>6.5</v>
      </c>
      <c r="G21" s="68">
        <v>31022</v>
      </c>
      <c r="H21" s="68" t="s">
        <v>234</v>
      </c>
      <c r="I21" s="73"/>
    </row>
    <row r="22" spans="1:9" s="59" customFormat="1" ht="24" customHeight="1">
      <c r="A22" s="71">
        <v>30301</v>
      </c>
      <c r="B22" s="72" t="s">
        <v>235</v>
      </c>
      <c r="C22" s="76"/>
      <c r="D22" s="71">
        <v>30217</v>
      </c>
      <c r="E22" s="72" t="s">
        <v>236</v>
      </c>
      <c r="F22" s="73">
        <v>20</v>
      </c>
      <c r="G22" s="68">
        <v>31099</v>
      </c>
      <c r="H22" s="68" t="s">
        <v>237</v>
      </c>
      <c r="I22" s="73"/>
    </row>
    <row r="23" spans="1:9" s="59" customFormat="1" ht="24" customHeight="1">
      <c r="A23" s="71">
        <v>30302</v>
      </c>
      <c r="B23" s="72" t="s">
        <v>238</v>
      </c>
      <c r="C23" s="76">
        <v>13</v>
      </c>
      <c r="D23" s="71">
        <v>30218</v>
      </c>
      <c r="E23" s="72" t="s">
        <v>239</v>
      </c>
      <c r="F23" s="73"/>
      <c r="G23" s="74">
        <v>312</v>
      </c>
      <c r="H23" s="75" t="s">
        <v>240</v>
      </c>
      <c r="I23" s="81">
        <f>SUM(I24:I28)</f>
        <v>0</v>
      </c>
    </row>
    <row r="24" spans="1:9" s="59" customFormat="1" ht="24" customHeight="1">
      <c r="A24" s="71">
        <v>30303</v>
      </c>
      <c r="B24" s="72" t="s">
        <v>241</v>
      </c>
      <c r="C24" s="76"/>
      <c r="D24" s="71">
        <v>20224</v>
      </c>
      <c r="E24" s="72" t="s">
        <v>242</v>
      </c>
      <c r="F24" s="73"/>
      <c r="G24" s="68">
        <v>31201</v>
      </c>
      <c r="H24" s="68" t="s">
        <v>243</v>
      </c>
      <c r="I24" s="73"/>
    </row>
    <row r="25" spans="1:9" s="59" customFormat="1" ht="24" customHeight="1">
      <c r="A25" s="71">
        <v>30304</v>
      </c>
      <c r="B25" s="72" t="s">
        <v>244</v>
      </c>
      <c r="C25" s="76">
        <v>3</v>
      </c>
      <c r="D25" s="71">
        <v>20225</v>
      </c>
      <c r="E25" s="72" t="s">
        <v>245</v>
      </c>
      <c r="F25" s="73"/>
      <c r="G25" s="68">
        <v>31203</v>
      </c>
      <c r="H25" s="68" t="s">
        <v>246</v>
      </c>
      <c r="I25" s="73"/>
    </row>
    <row r="26" spans="1:9" s="59" customFormat="1" ht="24" customHeight="1">
      <c r="A26" s="71">
        <v>30305</v>
      </c>
      <c r="B26" s="72" t="s">
        <v>247</v>
      </c>
      <c r="C26" s="76"/>
      <c r="D26" s="71">
        <v>30226</v>
      </c>
      <c r="E26" s="72" t="s">
        <v>248</v>
      </c>
      <c r="F26" s="73"/>
      <c r="G26" s="68">
        <v>31204</v>
      </c>
      <c r="H26" s="68" t="s">
        <v>249</v>
      </c>
      <c r="I26" s="73"/>
    </row>
    <row r="27" spans="1:9" s="59" customFormat="1" ht="24" customHeight="1">
      <c r="A27" s="71">
        <v>30306</v>
      </c>
      <c r="B27" s="72" t="s">
        <v>250</v>
      </c>
      <c r="C27" s="76"/>
      <c r="D27" s="71">
        <v>30227</v>
      </c>
      <c r="E27" s="72" t="s">
        <v>251</v>
      </c>
      <c r="F27" s="73"/>
      <c r="G27" s="68">
        <v>31205</v>
      </c>
      <c r="H27" s="68" t="s">
        <v>252</v>
      </c>
      <c r="I27" s="73"/>
    </row>
    <row r="28" spans="1:9" s="59" customFormat="1" ht="24" customHeight="1">
      <c r="A28" s="71">
        <v>30307</v>
      </c>
      <c r="B28" s="77" t="s">
        <v>253</v>
      </c>
      <c r="C28" s="76">
        <v>2.6</v>
      </c>
      <c r="D28" s="71">
        <v>30228</v>
      </c>
      <c r="E28" s="72" t="s">
        <v>254</v>
      </c>
      <c r="F28" s="73">
        <v>16</v>
      </c>
      <c r="G28" s="68">
        <v>31206</v>
      </c>
      <c r="H28" s="68" t="s">
        <v>255</v>
      </c>
      <c r="I28" s="73"/>
    </row>
    <row r="29" spans="1:9" s="59" customFormat="1" ht="24" customHeight="1">
      <c r="A29" s="71">
        <v>30308</v>
      </c>
      <c r="B29" s="72" t="s">
        <v>256</v>
      </c>
      <c r="C29" s="76"/>
      <c r="D29" s="71">
        <v>30229</v>
      </c>
      <c r="E29" s="72" t="s">
        <v>257</v>
      </c>
      <c r="F29" s="73"/>
      <c r="G29" s="78">
        <v>313</v>
      </c>
      <c r="H29" s="66" t="s">
        <v>258</v>
      </c>
      <c r="I29" s="81">
        <f>SUM(I30:I31)</f>
        <v>0</v>
      </c>
    </row>
    <row r="30" spans="1:9" s="59" customFormat="1" ht="24" customHeight="1">
      <c r="A30" s="71">
        <v>30309</v>
      </c>
      <c r="B30" s="72" t="s">
        <v>259</v>
      </c>
      <c r="C30" s="76"/>
      <c r="D30" s="71">
        <v>30231</v>
      </c>
      <c r="E30" s="72" t="s">
        <v>260</v>
      </c>
      <c r="F30" s="73"/>
      <c r="G30" s="79">
        <v>31302</v>
      </c>
      <c r="H30" s="68" t="s">
        <v>261</v>
      </c>
      <c r="I30" s="73"/>
    </row>
    <row r="31" spans="1:9" s="59" customFormat="1" ht="24" customHeight="1">
      <c r="A31" s="71">
        <v>30310</v>
      </c>
      <c r="B31" s="72" t="s">
        <v>262</v>
      </c>
      <c r="C31" s="76"/>
      <c r="D31" s="71">
        <v>30239</v>
      </c>
      <c r="E31" s="72" t="s">
        <v>263</v>
      </c>
      <c r="F31" s="73"/>
      <c r="G31" s="79">
        <v>31303</v>
      </c>
      <c r="H31" s="68" t="s">
        <v>264</v>
      </c>
      <c r="I31" s="73"/>
    </row>
    <row r="32" spans="1:9" s="59" customFormat="1" ht="24" customHeight="1">
      <c r="A32" s="71">
        <v>30399</v>
      </c>
      <c r="B32" s="72" t="s">
        <v>265</v>
      </c>
      <c r="C32" s="76"/>
      <c r="D32" s="71">
        <v>30240</v>
      </c>
      <c r="E32" s="72" t="s">
        <v>266</v>
      </c>
      <c r="F32" s="73"/>
      <c r="G32" s="66">
        <v>399</v>
      </c>
      <c r="H32" s="66" t="s">
        <v>267</v>
      </c>
      <c r="I32" s="81">
        <f>SUM(I33:I35)</f>
        <v>0</v>
      </c>
    </row>
    <row r="33" spans="1:9" s="59" customFormat="1" ht="24" customHeight="1">
      <c r="A33" s="77"/>
      <c r="B33" s="77"/>
      <c r="C33" s="76"/>
      <c r="D33" s="71">
        <v>30299</v>
      </c>
      <c r="E33" s="71" t="s">
        <v>268</v>
      </c>
      <c r="F33" s="80">
        <v>9.13</v>
      </c>
      <c r="G33" s="71">
        <v>39906</v>
      </c>
      <c r="H33" s="68" t="s">
        <v>269</v>
      </c>
      <c r="I33" s="73"/>
    </row>
    <row r="34" spans="1:9" s="59" customFormat="1" ht="24" customHeight="1">
      <c r="A34" s="77"/>
      <c r="B34" s="77"/>
      <c r="C34" s="76"/>
      <c r="D34" s="66">
        <v>307</v>
      </c>
      <c r="E34" s="66" t="s">
        <v>270</v>
      </c>
      <c r="F34" s="81">
        <f>SUM(F35:F36)</f>
        <v>0</v>
      </c>
      <c r="G34" s="71">
        <v>39907</v>
      </c>
      <c r="H34" s="68" t="s">
        <v>271</v>
      </c>
      <c r="I34" s="80"/>
    </row>
    <row r="35" spans="1:9" s="59" customFormat="1" ht="38.25" customHeight="1">
      <c r="A35" s="77"/>
      <c r="B35" s="77"/>
      <c r="C35" s="76"/>
      <c r="D35" s="68">
        <v>30701</v>
      </c>
      <c r="E35" s="68" t="s">
        <v>272</v>
      </c>
      <c r="F35" s="69"/>
      <c r="G35" s="71">
        <v>39908</v>
      </c>
      <c r="H35" s="68" t="s">
        <v>273</v>
      </c>
      <c r="I35" s="80"/>
    </row>
    <row r="36" spans="1:9" s="59" customFormat="1" ht="24" customHeight="1">
      <c r="A36" s="77"/>
      <c r="B36" s="77"/>
      <c r="C36" s="76"/>
      <c r="D36" s="68">
        <v>30702</v>
      </c>
      <c r="E36" s="68" t="s">
        <v>274</v>
      </c>
      <c r="F36" s="69"/>
      <c r="G36" s="71">
        <v>39999</v>
      </c>
      <c r="H36" s="68" t="s">
        <v>267</v>
      </c>
      <c r="I36" s="73"/>
    </row>
    <row r="37" spans="1:9" s="59" customFormat="1" ht="24" customHeight="1">
      <c r="A37" s="82" t="s">
        <v>275</v>
      </c>
      <c r="B37" s="82"/>
      <c r="C37" s="83">
        <f>C21+C6</f>
        <v>534.3700000000001</v>
      </c>
      <c r="D37" s="253" t="s">
        <v>276</v>
      </c>
      <c r="E37" s="254"/>
      <c r="F37" s="254"/>
      <c r="G37" s="254"/>
      <c r="H37" s="255"/>
      <c r="I37" s="90">
        <f>F6+F34+I6+I29+I23+I32</f>
        <v>132.83</v>
      </c>
    </row>
    <row r="38" spans="1:9" s="59" customFormat="1" ht="30" customHeight="1">
      <c r="A38" s="60"/>
      <c r="B38" s="60"/>
      <c r="C38" s="84"/>
      <c r="D38" s="84"/>
      <c r="E38" s="84"/>
      <c r="F38" s="85"/>
      <c r="G38" s="86"/>
      <c r="H38" s="86"/>
      <c r="I38" s="60"/>
    </row>
    <row r="39" spans="3:8" s="59" customFormat="1" ht="30" customHeight="1">
      <c r="C39" s="84"/>
      <c r="D39" s="84"/>
      <c r="E39" s="84"/>
      <c r="F39" s="85"/>
      <c r="G39" s="87"/>
      <c r="H39" s="87"/>
    </row>
    <row r="40" spans="3:8" s="59" customFormat="1" ht="30" customHeight="1">
      <c r="C40" s="84"/>
      <c r="D40" s="84"/>
      <c r="E40" s="84"/>
      <c r="F40" s="85"/>
      <c r="G40" s="87"/>
      <c r="H40" s="87"/>
    </row>
    <row r="41" spans="1:9" s="60" customFormat="1" ht="30" customHeight="1">
      <c r="A41" s="59"/>
      <c r="B41" s="59"/>
      <c r="C41" s="84"/>
      <c r="D41" s="84"/>
      <c r="E41" s="84"/>
      <c r="F41" s="88"/>
      <c r="G41" s="87"/>
      <c r="H41" s="87"/>
      <c r="I41" s="59"/>
    </row>
    <row r="42" spans="3:8" s="59" customFormat="1" ht="30" customHeight="1">
      <c r="C42" s="84"/>
      <c r="D42" s="84"/>
      <c r="E42" s="84"/>
      <c r="F42" s="85"/>
      <c r="G42" s="87"/>
      <c r="H42" s="87"/>
    </row>
    <row r="43" spans="3:8" s="59" customFormat="1" ht="30" customHeight="1">
      <c r="C43" s="84"/>
      <c r="D43" s="84"/>
      <c r="E43" s="84"/>
      <c r="F43" s="85"/>
      <c r="G43" s="87"/>
      <c r="H43" s="87"/>
    </row>
    <row r="44" spans="3:8" s="59" customFormat="1" ht="30" customHeight="1">
      <c r="C44" s="84"/>
      <c r="D44" s="84"/>
      <c r="E44" s="84"/>
      <c r="F44" s="85"/>
      <c r="G44" s="87"/>
      <c r="H44" s="87"/>
    </row>
    <row r="45" spans="3:8" s="59" customFormat="1" ht="30" customHeight="1">
      <c r="C45" s="84"/>
      <c r="D45" s="84"/>
      <c r="E45" s="84"/>
      <c r="F45" s="85"/>
      <c r="G45" s="87"/>
      <c r="H45" s="87"/>
    </row>
    <row r="46" spans="3:8" s="59" customFormat="1" ht="30" customHeight="1">
      <c r="C46" s="84"/>
      <c r="D46" s="84"/>
      <c r="E46" s="84"/>
      <c r="F46" s="85"/>
      <c r="G46" s="87"/>
      <c r="H46" s="87"/>
    </row>
    <row r="47" spans="1:9" s="59" customFormat="1" ht="30" customHeight="1">
      <c r="A47" s="61"/>
      <c r="B47" s="61"/>
      <c r="C47" s="84"/>
      <c r="D47" s="84"/>
      <c r="E47" s="84"/>
      <c r="F47" s="85"/>
      <c r="G47" s="62"/>
      <c r="H47" s="62"/>
      <c r="I47" s="5"/>
    </row>
    <row r="48" spans="1:9" s="59" customFormat="1" ht="30" customHeight="1">
      <c r="A48" s="61"/>
      <c r="B48" s="61"/>
      <c r="C48" s="84"/>
      <c r="D48" s="84"/>
      <c r="E48" s="84"/>
      <c r="F48" s="85"/>
      <c r="G48" s="62"/>
      <c r="H48" s="62"/>
      <c r="I48" s="5"/>
    </row>
    <row r="49" spans="1:9" s="59" customFormat="1" ht="30" customHeight="1">
      <c r="A49" s="61"/>
      <c r="B49" s="61"/>
      <c r="C49" s="84"/>
      <c r="D49" s="84"/>
      <c r="E49" s="84"/>
      <c r="F49" s="85"/>
      <c r="G49" s="62"/>
      <c r="H49" s="62"/>
      <c r="I49" s="5"/>
    </row>
    <row r="50" ht="14.25">
      <c r="C50" s="84"/>
    </row>
  </sheetData>
  <sheetProtection/>
  <mergeCells count="5">
    <mergeCell ref="A1:I1"/>
    <mergeCell ref="A4:C4"/>
    <mergeCell ref="D4:I4"/>
    <mergeCell ref="D37:H37"/>
    <mergeCell ref="A2:B3"/>
  </mergeCells>
  <printOptions horizontalCentered="1"/>
  <pageMargins left="0.9448818897637796" right="0.35433070866141736" top="0.64" bottom="0.7874015748031497" header="0.5118110236220472" footer="0.1968503937007874"/>
  <pageSetup fitToHeight="1" fitToWidth="1" horizontalDpi="600" verticalDpi="600" orientation="portrait" paperSize="9" scale="80"/>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F21"/>
  <sheetViews>
    <sheetView zoomScalePageLayoutView="0" workbookViewId="0" topLeftCell="A10">
      <selection activeCell="C5" sqref="C5"/>
    </sheetView>
  </sheetViews>
  <sheetFormatPr defaultColWidth="9.00390625" defaultRowHeight="14.25"/>
  <cols>
    <col min="1" max="1" width="10.125" style="5" customWidth="1"/>
    <col min="2" max="2" width="29.25390625" style="5" customWidth="1"/>
    <col min="3" max="3" width="20.50390625" style="5" customWidth="1"/>
    <col min="4" max="4" width="20.75390625" style="5" customWidth="1"/>
    <col min="5" max="5" width="32.125" style="5" customWidth="1"/>
    <col min="6" max="13" width="10.125" style="5" customWidth="1"/>
    <col min="14" max="16384" width="9.00390625" style="5" customWidth="1"/>
  </cols>
  <sheetData>
    <row r="1" ht="43.5" customHeight="1"/>
    <row r="2" spans="2:240" ht="25.5">
      <c r="B2" s="258" t="s">
        <v>277</v>
      </c>
      <c r="C2" s="258"/>
      <c r="D2" s="258"/>
      <c r="E2" s="258"/>
      <c r="F2" s="31"/>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32"/>
      <c r="EW2" s="32"/>
      <c r="EX2" s="32"/>
      <c r="EY2" s="32"/>
      <c r="EZ2" s="32"/>
      <c r="FA2" s="32"/>
      <c r="FB2" s="32"/>
      <c r="FC2" s="32"/>
      <c r="FD2" s="32"/>
      <c r="FE2" s="32"/>
      <c r="FF2" s="32"/>
      <c r="FG2" s="32"/>
      <c r="FH2" s="32"/>
      <c r="FI2" s="32"/>
      <c r="FJ2" s="32"/>
      <c r="FK2" s="32"/>
      <c r="FL2" s="32"/>
      <c r="FM2" s="32"/>
      <c r="FN2" s="32"/>
      <c r="FO2" s="32"/>
      <c r="FP2" s="32"/>
      <c r="FQ2" s="32"/>
      <c r="FR2" s="32"/>
      <c r="FS2" s="32"/>
      <c r="FT2" s="32"/>
      <c r="FU2" s="32"/>
      <c r="FV2" s="32"/>
      <c r="FW2" s="32"/>
      <c r="FX2" s="32"/>
      <c r="FY2" s="32"/>
      <c r="FZ2" s="32"/>
      <c r="GA2" s="32"/>
      <c r="GB2" s="32"/>
      <c r="GC2" s="32"/>
      <c r="GD2" s="32"/>
      <c r="GE2" s="32"/>
      <c r="GF2" s="32"/>
      <c r="GG2" s="32"/>
      <c r="GH2" s="32"/>
      <c r="GI2" s="32"/>
      <c r="GJ2" s="32"/>
      <c r="GK2" s="32"/>
      <c r="GL2" s="32"/>
      <c r="GM2" s="32"/>
      <c r="GN2" s="32"/>
      <c r="GO2" s="32"/>
      <c r="GP2" s="32"/>
      <c r="GQ2" s="32"/>
      <c r="GR2" s="32"/>
      <c r="GS2" s="32"/>
      <c r="GT2" s="32"/>
      <c r="GU2" s="32"/>
      <c r="GV2" s="32"/>
      <c r="GW2" s="32"/>
      <c r="GX2" s="32"/>
      <c r="GY2" s="32"/>
      <c r="GZ2" s="32"/>
      <c r="HA2" s="32"/>
      <c r="HB2" s="32"/>
      <c r="HC2" s="32"/>
      <c r="HD2" s="32"/>
      <c r="HE2" s="32"/>
      <c r="HF2" s="32"/>
      <c r="HG2" s="32"/>
      <c r="HH2" s="32"/>
      <c r="HI2" s="32"/>
      <c r="HJ2" s="32"/>
      <c r="HK2" s="32"/>
      <c r="HL2" s="32"/>
      <c r="HM2" s="32"/>
      <c r="HN2" s="32"/>
      <c r="HO2" s="32"/>
      <c r="HP2" s="32"/>
      <c r="HQ2" s="32"/>
      <c r="HR2" s="32"/>
      <c r="HS2" s="32"/>
      <c r="HT2" s="32"/>
      <c r="HU2" s="32"/>
      <c r="HV2" s="32"/>
      <c r="HW2" s="32"/>
      <c r="HX2" s="32"/>
      <c r="HY2" s="32"/>
      <c r="HZ2" s="32"/>
      <c r="IA2" s="32"/>
      <c r="IB2" s="32"/>
      <c r="IC2" s="32"/>
      <c r="ID2" s="32"/>
      <c r="IE2" s="32"/>
      <c r="IF2" s="32"/>
    </row>
    <row r="3" spans="2:240" ht="22.5">
      <c r="B3" s="33"/>
      <c r="C3" s="33"/>
      <c r="E3" s="34" t="s">
        <v>278</v>
      </c>
      <c r="F3" s="35"/>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c r="FF3" s="32"/>
      <c r="FG3" s="32"/>
      <c r="FH3" s="32"/>
      <c r="FI3" s="32"/>
      <c r="FJ3" s="32"/>
      <c r="FK3" s="32"/>
      <c r="FL3" s="32"/>
      <c r="FM3" s="32"/>
      <c r="FN3" s="32"/>
      <c r="FO3" s="32"/>
      <c r="FP3" s="32"/>
      <c r="FQ3" s="32"/>
      <c r="FR3" s="32"/>
      <c r="FS3" s="32"/>
      <c r="FT3" s="32"/>
      <c r="FU3" s="32"/>
      <c r="FV3" s="32"/>
      <c r="FW3" s="32"/>
      <c r="FX3" s="32"/>
      <c r="FY3" s="32"/>
      <c r="FZ3" s="32"/>
      <c r="GA3" s="32"/>
      <c r="GB3" s="32"/>
      <c r="GC3" s="32"/>
      <c r="GD3" s="32"/>
      <c r="GE3" s="32"/>
      <c r="GF3" s="32"/>
      <c r="GG3" s="32"/>
      <c r="GH3" s="32"/>
      <c r="GI3" s="32"/>
      <c r="GJ3" s="32"/>
      <c r="GK3" s="32"/>
      <c r="GL3" s="32"/>
      <c r="GM3" s="32"/>
      <c r="GN3" s="32"/>
      <c r="GO3" s="32"/>
      <c r="GP3" s="32"/>
      <c r="GQ3" s="32"/>
      <c r="GR3" s="32"/>
      <c r="GS3" s="32"/>
      <c r="GT3" s="32"/>
      <c r="GU3" s="32"/>
      <c r="GV3" s="32"/>
      <c r="GW3" s="32"/>
      <c r="GX3" s="32"/>
      <c r="GY3" s="32"/>
      <c r="GZ3" s="32"/>
      <c r="HA3" s="32"/>
      <c r="HB3" s="32"/>
      <c r="HC3" s="32"/>
      <c r="HD3" s="32"/>
      <c r="HE3" s="32"/>
      <c r="HF3" s="32"/>
      <c r="HG3" s="32"/>
      <c r="HH3" s="32"/>
      <c r="HI3" s="32"/>
      <c r="HJ3" s="32"/>
      <c r="HK3" s="32"/>
      <c r="HL3" s="32"/>
      <c r="HM3" s="32"/>
      <c r="HN3" s="32"/>
      <c r="HO3" s="32"/>
      <c r="HP3" s="32"/>
      <c r="HQ3" s="32"/>
      <c r="HR3" s="32"/>
      <c r="HS3" s="32"/>
      <c r="HT3" s="32"/>
      <c r="HU3" s="32"/>
      <c r="HV3" s="32"/>
      <c r="HW3" s="32"/>
      <c r="HX3" s="32"/>
      <c r="HY3" s="32"/>
      <c r="HZ3" s="32"/>
      <c r="IA3" s="32"/>
      <c r="IB3" s="32"/>
      <c r="IC3" s="32"/>
      <c r="ID3" s="32"/>
      <c r="IE3" s="32"/>
      <c r="IF3" s="32"/>
    </row>
    <row r="4" spans="2:240" ht="14.25">
      <c r="B4" s="36" t="s">
        <v>313</v>
      </c>
      <c r="C4" s="36"/>
      <c r="E4" s="34" t="s">
        <v>279</v>
      </c>
      <c r="F4" s="37"/>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c r="EZ4" s="32"/>
      <c r="FA4" s="32"/>
      <c r="FB4" s="32"/>
      <c r="FC4" s="32"/>
      <c r="FD4" s="32"/>
      <c r="FE4" s="32"/>
      <c r="FF4" s="32"/>
      <c r="FG4" s="32"/>
      <c r="FH4" s="32"/>
      <c r="FI4" s="32"/>
      <c r="FJ4" s="32"/>
      <c r="FK4" s="32"/>
      <c r="FL4" s="32"/>
      <c r="FM4" s="32"/>
      <c r="FN4" s="32"/>
      <c r="FO4" s="32"/>
      <c r="FP4" s="32"/>
      <c r="FQ4" s="32"/>
      <c r="FR4" s="32"/>
      <c r="FS4" s="32"/>
      <c r="FT4" s="32"/>
      <c r="FU4" s="32"/>
      <c r="FV4" s="32"/>
      <c r="FW4" s="32"/>
      <c r="FX4" s="32"/>
      <c r="FY4" s="32"/>
      <c r="FZ4" s="32"/>
      <c r="GA4" s="32"/>
      <c r="GB4" s="32"/>
      <c r="GC4" s="32"/>
      <c r="GD4" s="32"/>
      <c r="GE4" s="32"/>
      <c r="GF4" s="32"/>
      <c r="GG4" s="32"/>
      <c r="GH4" s="32"/>
      <c r="GI4" s="32"/>
      <c r="GJ4" s="32"/>
      <c r="GK4" s="32"/>
      <c r="GL4" s="32"/>
      <c r="GM4" s="32"/>
      <c r="GN4" s="32"/>
      <c r="GO4" s="32"/>
      <c r="GP4" s="32"/>
      <c r="GQ4" s="32"/>
      <c r="GR4" s="32"/>
      <c r="GS4" s="32"/>
      <c r="GT4" s="32"/>
      <c r="GU4" s="32"/>
      <c r="GV4" s="32"/>
      <c r="GW4" s="32"/>
      <c r="GX4" s="32"/>
      <c r="GY4" s="32"/>
      <c r="GZ4" s="32"/>
      <c r="HA4" s="32"/>
      <c r="HB4" s="32"/>
      <c r="HC4" s="32"/>
      <c r="HD4" s="32"/>
      <c r="HE4" s="32"/>
      <c r="HF4" s="32"/>
      <c r="HG4" s="32"/>
      <c r="HH4" s="32"/>
      <c r="HI4" s="32"/>
      <c r="HJ4" s="32"/>
      <c r="HK4" s="32"/>
      <c r="HL4" s="32"/>
      <c r="HM4" s="32"/>
      <c r="HN4" s="32"/>
      <c r="HO4" s="32"/>
      <c r="HP4" s="32"/>
      <c r="HQ4" s="32"/>
      <c r="HR4" s="32"/>
      <c r="HS4" s="32"/>
      <c r="HT4" s="32"/>
      <c r="HU4" s="32"/>
      <c r="HV4" s="32"/>
      <c r="HW4" s="32"/>
      <c r="HX4" s="32"/>
      <c r="HY4" s="32"/>
      <c r="HZ4" s="32"/>
      <c r="IA4" s="32"/>
      <c r="IB4" s="32"/>
      <c r="IC4" s="32"/>
      <c r="ID4" s="32"/>
      <c r="IE4" s="32"/>
      <c r="IF4" s="32"/>
    </row>
    <row r="5" spans="2:240" ht="34.5" customHeight="1">
      <c r="B5" s="38" t="s">
        <v>280</v>
      </c>
      <c r="C5" s="39" t="s">
        <v>281</v>
      </c>
      <c r="D5" s="39" t="s">
        <v>8</v>
      </c>
      <c r="E5" s="40" t="s">
        <v>282</v>
      </c>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41"/>
      <c r="FE5" s="41"/>
      <c r="FF5" s="41"/>
      <c r="FG5" s="41"/>
      <c r="FH5" s="41"/>
      <c r="FI5" s="41"/>
      <c r="FJ5" s="41"/>
      <c r="FK5" s="41"/>
      <c r="FL5" s="41"/>
      <c r="FM5" s="41"/>
      <c r="FN5" s="41"/>
      <c r="FO5" s="41"/>
      <c r="FP5" s="41"/>
      <c r="FQ5" s="41"/>
      <c r="FR5" s="41"/>
      <c r="FS5" s="41"/>
      <c r="FT5" s="41"/>
      <c r="FU5" s="41"/>
      <c r="FV5" s="41"/>
      <c r="FW5" s="41"/>
      <c r="FX5" s="41"/>
      <c r="FY5" s="41"/>
      <c r="FZ5" s="41"/>
      <c r="GA5" s="41"/>
      <c r="GB5" s="41"/>
      <c r="GC5" s="41"/>
      <c r="GD5" s="41"/>
      <c r="GE5" s="41"/>
      <c r="GF5" s="41"/>
      <c r="GG5" s="41"/>
      <c r="GH5" s="41"/>
      <c r="GI5" s="41"/>
      <c r="GJ5" s="41"/>
      <c r="GK5" s="41"/>
      <c r="GL5" s="41"/>
      <c r="GM5" s="41"/>
      <c r="GN5" s="41"/>
      <c r="GO5" s="41"/>
      <c r="GP5" s="41"/>
      <c r="GQ5" s="41"/>
      <c r="GR5" s="41"/>
      <c r="GS5" s="41"/>
      <c r="GT5" s="41"/>
      <c r="GU5" s="41"/>
      <c r="GV5" s="41"/>
      <c r="GW5" s="41"/>
      <c r="GX5" s="41"/>
      <c r="GY5" s="41"/>
      <c r="GZ5" s="41"/>
      <c r="HA5" s="41"/>
      <c r="HB5" s="41"/>
      <c r="HC5" s="41"/>
      <c r="HD5" s="41"/>
      <c r="HE5" s="41"/>
      <c r="HF5" s="41"/>
      <c r="HG5" s="41"/>
      <c r="HH5" s="41"/>
      <c r="HI5" s="41"/>
      <c r="HJ5" s="41"/>
      <c r="HK5" s="41"/>
      <c r="HL5" s="41"/>
      <c r="HM5" s="41"/>
      <c r="HN5" s="41"/>
      <c r="HO5" s="41"/>
      <c r="HP5" s="41"/>
      <c r="HQ5" s="41"/>
      <c r="HR5" s="41"/>
      <c r="HS5" s="41"/>
      <c r="HT5" s="41"/>
      <c r="HU5" s="41"/>
      <c r="HV5" s="41"/>
      <c r="HW5" s="41"/>
      <c r="HX5" s="41"/>
      <c r="HY5" s="41"/>
      <c r="HZ5" s="41"/>
      <c r="IA5" s="41"/>
      <c r="IB5" s="41"/>
      <c r="IC5" s="41"/>
      <c r="ID5" s="41"/>
      <c r="IE5" s="41"/>
      <c r="IF5" s="41"/>
    </row>
    <row r="6" spans="2:240" ht="34.5" customHeight="1">
      <c r="B6" s="42" t="s">
        <v>283</v>
      </c>
      <c r="C6" s="43">
        <v>24.8</v>
      </c>
      <c r="D6" s="44">
        <v>20</v>
      </c>
      <c r="E6" s="45"/>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c r="EN6" s="41"/>
      <c r="EO6" s="41"/>
      <c r="EP6" s="41"/>
      <c r="EQ6" s="41"/>
      <c r="ER6" s="41"/>
      <c r="ES6" s="41"/>
      <c r="ET6" s="41"/>
      <c r="EU6" s="41"/>
      <c r="EV6" s="41"/>
      <c r="EW6" s="41"/>
      <c r="EX6" s="41"/>
      <c r="EY6" s="41"/>
      <c r="EZ6" s="41"/>
      <c r="FA6" s="41"/>
      <c r="FB6" s="41"/>
      <c r="FC6" s="41"/>
      <c r="FD6" s="41"/>
      <c r="FE6" s="41"/>
      <c r="FF6" s="41"/>
      <c r="FG6" s="41"/>
      <c r="FH6" s="41"/>
      <c r="FI6" s="41"/>
      <c r="FJ6" s="41"/>
      <c r="FK6" s="41"/>
      <c r="FL6" s="41"/>
      <c r="FM6" s="41"/>
      <c r="FN6" s="41"/>
      <c r="FO6" s="41"/>
      <c r="FP6" s="41"/>
      <c r="FQ6" s="41"/>
      <c r="FR6" s="41"/>
      <c r="FS6" s="41"/>
      <c r="FT6" s="41"/>
      <c r="FU6" s="41"/>
      <c r="FV6" s="41"/>
      <c r="FW6" s="41"/>
      <c r="FX6" s="41"/>
      <c r="FY6" s="41"/>
      <c r="FZ6" s="41"/>
      <c r="GA6" s="41"/>
      <c r="GB6" s="41"/>
      <c r="GC6" s="41"/>
      <c r="GD6" s="41"/>
      <c r="GE6" s="41"/>
      <c r="GF6" s="41"/>
      <c r="GG6" s="41"/>
      <c r="GH6" s="41"/>
      <c r="GI6" s="41"/>
      <c r="GJ6" s="41"/>
      <c r="GK6" s="41"/>
      <c r="GL6" s="41"/>
      <c r="GM6" s="41"/>
      <c r="GN6" s="41"/>
      <c r="GO6" s="41"/>
      <c r="GP6" s="41"/>
      <c r="GQ6" s="41"/>
      <c r="GR6" s="41"/>
      <c r="GS6" s="41"/>
      <c r="GT6" s="41"/>
      <c r="GU6" s="41"/>
      <c r="GV6" s="41"/>
      <c r="GW6" s="41"/>
      <c r="GX6" s="41"/>
      <c r="GY6" s="41"/>
      <c r="GZ6" s="41"/>
      <c r="HA6" s="41"/>
      <c r="HB6" s="41"/>
      <c r="HC6" s="41"/>
      <c r="HD6" s="41"/>
      <c r="HE6" s="41"/>
      <c r="HF6" s="41"/>
      <c r="HG6" s="41"/>
      <c r="HH6" s="41"/>
      <c r="HI6" s="41"/>
      <c r="HJ6" s="41"/>
      <c r="HK6" s="41"/>
      <c r="HL6" s="41"/>
      <c r="HM6" s="41"/>
      <c r="HN6" s="41"/>
      <c r="HO6" s="41"/>
      <c r="HP6" s="41"/>
      <c r="HQ6" s="41"/>
      <c r="HR6" s="41"/>
      <c r="HS6" s="41"/>
      <c r="HT6" s="41"/>
      <c r="HU6" s="41"/>
      <c r="HV6" s="41"/>
      <c r="HW6" s="41"/>
      <c r="HX6" s="41"/>
      <c r="HY6" s="41"/>
      <c r="HZ6" s="41"/>
      <c r="IA6" s="41"/>
      <c r="IB6" s="41"/>
      <c r="IC6" s="41"/>
      <c r="ID6" s="41"/>
      <c r="IE6" s="41"/>
      <c r="IF6" s="41"/>
    </row>
    <row r="7" spans="2:240" ht="34.5" customHeight="1">
      <c r="B7" s="46" t="s">
        <v>284</v>
      </c>
      <c r="C7" s="47"/>
      <c r="D7" s="48"/>
      <c r="E7" s="49"/>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c r="FC7" s="41"/>
      <c r="FD7" s="41"/>
      <c r="FE7" s="41"/>
      <c r="FF7" s="41"/>
      <c r="FG7" s="41"/>
      <c r="FH7" s="41"/>
      <c r="FI7" s="41"/>
      <c r="FJ7" s="41"/>
      <c r="FK7" s="41"/>
      <c r="FL7" s="41"/>
      <c r="FM7" s="41"/>
      <c r="FN7" s="41"/>
      <c r="FO7" s="41"/>
      <c r="FP7" s="41"/>
      <c r="FQ7" s="41"/>
      <c r="FR7" s="41"/>
      <c r="FS7" s="41"/>
      <c r="FT7" s="41"/>
      <c r="FU7" s="41"/>
      <c r="FV7" s="41"/>
      <c r="FW7" s="41"/>
      <c r="FX7" s="41"/>
      <c r="FY7" s="41"/>
      <c r="FZ7" s="41"/>
      <c r="GA7" s="41"/>
      <c r="GB7" s="41"/>
      <c r="GC7" s="41"/>
      <c r="GD7" s="41"/>
      <c r="GE7" s="41"/>
      <c r="GF7" s="41"/>
      <c r="GG7" s="41"/>
      <c r="GH7" s="41"/>
      <c r="GI7" s="41"/>
      <c r="GJ7" s="41"/>
      <c r="GK7" s="41"/>
      <c r="GL7" s="41"/>
      <c r="GM7" s="41"/>
      <c r="GN7" s="41"/>
      <c r="GO7" s="41"/>
      <c r="GP7" s="41"/>
      <c r="GQ7" s="41"/>
      <c r="GR7" s="41"/>
      <c r="GS7" s="41"/>
      <c r="GT7" s="41"/>
      <c r="GU7" s="41"/>
      <c r="GV7" s="41"/>
      <c r="GW7" s="41"/>
      <c r="GX7" s="41"/>
      <c r="GY7" s="41"/>
      <c r="GZ7" s="41"/>
      <c r="HA7" s="41"/>
      <c r="HB7" s="41"/>
      <c r="HC7" s="41"/>
      <c r="HD7" s="41"/>
      <c r="HE7" s="41"/>
      <c r="HF7" s="41"/>
      <c r="HG7" s="41"/>
      <c r="HH7" s="41"/>
      <c r="HI7" s="41"/>
      <c r="HJ7" s="41"/>
      <c r="HK7" s="41"/>
      <c r="HL7" s="41"/>
      <c r="HM7" s="41"/>
      <c r="HN7" s="41"/>
      <c r="HO7" s="41"/>
      <c r="HP7" s="41"/>
      <c r="HQ7" s="41"/>
      <c r="HR7" s="41"/>
      <c r="HS7" s="41"/>
      <c r="HT7" s="41"/>
      <c r="HU7" s="41"/>
      <c r="HV7" s="41"/>
      <c r="HW7" s="41"/>
      <c r="HX7" s="41"/>
      <c r="HY7" s="41"/>
      <c r="HZ7" s="41"/>
      <c r="IA7" s="41"/>
      <c r="IB7" s="41"/>
      <c r="IC7" s="41"/>
      <c r="ID7" s="41"/>
      <c r="IE7" s="41"/>
      <c r="IF7" s="41"/>
    </row>
    <row r="8" spans="2:240" ht="34.5" customHeight="1">
      <c r="B8" s="46" t="s">
        <v>285</v>
      </c>
      <c r="C8" s="47"/>
      <c r="D8" s="48"/>
      <c r="E8" s="49"/>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41"/>
      <c r="EB8" s="41"/>
      <c r="EC8" s="41"/>
      <c r="ED8" s="41"/>
      <c r="EE8" s="41"/>
      <c r="EF8" s="41"/>
      <c r="EG8" s="41"/>
      <c r="EH8" s="41"/>
      <c r="EI8" s="41"/>
      <c r="EJ8" s="41"/>
      <c r="EK8" s="41"/>
      <c r="EL8" s="41"/>
      <c r="EM8" s="41"/>
      <c r="EN8" s="41"/>
      <c r="EO8" s="41"/>
      <c r="EP8" s="41"/>
      <c r="EQ8" s="41"/>
      <c r="ER8" s="41"/>
      <c r="ES8" s="41"/>
      <c r="ET8" s="41"/>
      <c r="EU8" s="41"/>
      <c r="EV8" s="41"/>
      <c r="EW8" s="41"/>
      <c r="EX8" s="41"/>
      <c r="EY8" s="41"/>
      <c r="EZ8" s="41"/>
      <c r="FA8" s="41"/>
      <c r="FB8" s="41"/>
      <c r="FC8" s="41"/>
      <c r="FD8" s="41"/>
      <c r="FE8" s="41"/>
      <c r="FF8" s="41"/>
      <c r="FG8" s="41"/>
      <c r="FH8" s="41"/>
      <c r="FI8" s="41"/>
      <c r="FJ8" s="41"/>
      <c r="FK8" s="41"/>
      <c r="FL8" s="41"/>
      <c r="FM8" s="41"/>
      <c r="FN8" s="41"/>
      <c r="FO8" s="41"/>
      <c r="FP8" s="41"/>
      <c r="FQ8" s="41"/>
      <c r="FR8" s="41"/>
      <c r="FS8" s="41"/>
      <c r="FT8" s="41"/>
      <c r="FU8" s="41"/>
      <c r="FV8" s="41"/>
      <c r="FW8" s="41"/>
      <c r="FX8" s="41"/>
      <c r="FY8" s="41"/>
      <c r="FZ8" s="41"/>
      <c r="GA8" s="41"/>
      <c r="GB8" s="41"/>
      <c r="GC8" s="41"/>
      <c r="GD8" s="41"/>
      <c r="GE8" s="41"/>
      <c r="GF8" s="41"/>
      <c r="GG8" s="41"/>
      <c r="GH8" s="41"/>
      <c r="GI8" s="41"/>
      <c r="GJ8" s="41"/>
      <c r="GK8" s="41"/>
      <c r="GL8" s="41"/>
      <c r="GM8" s="41"/>
      <c r="GN8" s="41"/>
      <c r="GO8" s="41"/>
      <c r="GP8" s="41"/>
      <c r="GQ8" s="41"/>
      <c r="GR8" s="41"/>
      <c r="GS8" s="41"/>
      <c r="GT8" s="41"/>
      <c r="GU8" s="41"/>
      <c r="GV8" s="41"/>
      <c r="GW8" s="41"/>
      <c r="GX8" s="41"/>
      <c r="GY8" s="41"/>
      <c r="GZ8" s="41"/>
      <c r="HA8" s="41"/>
      <c r="HB8" s="41"/>
      <c r="HC8" s="41"/>
      <c r="HD8" s="41"/>
      <c r="HE8" s="41"/>
      <c r="HF8" s="41"/>
      <c r="HG8" s="41"/>
      <c r="HH8" s="41"/>
      <c r="HI8" s="41"/>
      <c r="HJ8" s="41"/>
      <c r="HK8" s="41"/>
      <c r="HL8" s="41"/>
      <c r="HM8" s="41"/>
      <c r="HN8" s="41"/>
      <c r="HO8" s="41"/>
      <c r="HP8" s="41"/>
      <c r="HQ8" s="41"/>
      <c r="HR8" s="41"/>
      <c r="HS8" s="41"/>
      <c r="HT8" s="41"/>
      <c r="HU8" s="41"/>
      <c r="HV8" s="41"/>
      <c r="HW8" s="41"/>
      <c r="HX8" s="41"/>
      <c r="HY8" s="41"/>
      <c r="HZ8" s="41"/>
      <c r="IA8" s="41"/>
      <c r="IB8" s="41"/>
      <c r="IC8" s="41"/>
      <c r="ID8" s="41"/>
      <c r="IE8" s="41"/>
      <c r="IF8" s="41"/>
    </row>
    <row r="9" spans="2:240" ht="34.5" customHeight="1">
      <c r="B9" s="46" t="s">
        <v>286</v>
      </c>
      <c r="C9" s="47"/>
      <c r="D9" s="48"/>
      <c r="E9" s="49"/>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c r="DD9" s="41"/>
      <c r="DE9" s="41"/>
      <c r="DF9" s="41"/>
      <c r="DG9" s="41"/>
      <c r="DH9" s="41"/>
      <c r="DI9" s="41"/>
      <c r="DJ9" s="41"/>
      <c r="DK9" s="41"/>
      <c r="DL9" s="41"/>
      <c r="DM9" s="41"/>
      <c r="DN9" s="41"/>
      <c r="DO9" s="41"/>
      <c r="DP9" s="41"/>
      <c r="DQ9" s="41"/>
      <c r="DR9" s="41"/>
      <c r="DS9" s="41"/>
      <c r="DT9" s="41"/>
      <c r="DU9" s="41"/>
      <c r="DV9" s="41"/>
      <c r="DW9" s="41"/>
      <c r="DX9" s="41"/>
      <c r="DY9" s="41"/>
      <c r="DZ9" s="41"/>
      <c r="EA9" s="41"/>
      <c r="EB9" s="41"/>
      <c r="EC9" s="41"/>
      <c r="ED9" s="41"/>
      <c r="EE9" s="41"/>
      <c r="EF9" s="41"/>
      <c r="EG9" s="41"/>
      <c r="EH9" s="41"/>
      <c r="EI9" s="41"/>
      <c r="EJ9" s="41"/>
      <c r="EK9" s="41"/>
      <c r="EL9" s="41"/>
      <c r="EM9" s="41"/>
      <c r="EN9" s="41"/>
      <c r="EO9" s="41"/>
      <c r="EP9" s="41"/>
      <c r="EQ9" s="41"/>
      <c r="ER9" s="41"/>
      <c r="ES9" s="41"/>
      <c r="ET9" s="41"/>
      <c r="EU9" s="41"/>
      <c r="EV9" s="41"/>
      <c r="EW9" s="41"/>
      <c r="EX9" s="41"/>
      <c r="EY9" s="41"/>
      <c r="EZ9" s="41"/>
      <c r="FA9" s="41"/>
      <c r="FB9" s="41"/>
      <c r="FC9" s="41"/>
      <c r="FD9" s="41"/>
      <c r="FE9" s="41"/>
      <c r="FF9" s="41"/>
      <c r="FG9" s="41"/>
      <c r="FH9" s="41"/>
      <c r="FI9" s="41"/>
      <c r="FJ9" s="41"/>
      <c r="FK9" s="41"/>
      <c r="FL9" s="41"/>
      <c r="FM9" s="41"/>
      <c r="FN9" s="41"/>
      <c r="FO9" s="41"/>
      <c r="FP9" s="41"/>
      <c r="FQ9" s="41"/>
      <c r="FR9" s="41"/>
      <c r="FS9" s="41"/>
      <c r="FT9" s="41"/>
      <c r="FU9" s="41"/>
      <c r="FV9" s="41"/>
      <c r="FW9" s="41"/>
      <c r="FX9" s="41"/>
      <c r="FY9" s="41"/>
      <c r="FZ9" s="41"/>
      <c r="GA9" s="41"/>
      <c r="GB9" s="41"/>
      <c r="GC9" s="41"/>
      <c r="GD9" s="41"/>
      <c r="GE9" s="41"/>
      <c r="GF9" s="41"/>
      <c r="GG9" s="41"/>
      <c r="GH9" s="41"/>
      <c r="GI9" s="41"/>
      <c r="GJ9" s="41"/>
      <c r="GK9" s="41"/>
      <c r="GL9" s="41"/>
      <c r="GM9" s="41"/>
      <c r="GN9" s="41"/>
      <c r="GO9" s="41"/>
      <c r="GP9" s="41"/>
      <c r="GQ9" s="41"/>
      <c r="GR9" s="41"/>
      <c r="GS9" s="41"/>
      <c r="GT9" s="41"/>
      <c r="GU9" s="41"/>
      <c r="GV9" s="41"/>
      <c r="GW9" s="41"/>
      <c r="GX9" s="41"/>
      <c r="GY9" s="41"/>
      <c r="GZ9" s="41"/>
      <c r="HA9" s="41"/>
      <c r="HB9" s="41"/>
      <c r="HC9" s="41"/>
      <c r="HD9" s="41"/>
      <c r="HE9" s="41"/>
      <c r="HF9" s="41"/>
      <c r="HG9" s="41"/>
      <c r="HH9" s="41"/>
      <c r="HI9" s="41"/>
      <c r="HJ9" s="41"/>
      <c r="HK9" s="41"/>
      <c r="HL9" s="41"/>
      <c r="HM9" s="41"/>
      <c r="HN9" s="41"/>
      <c r="HO9" s="41"/>
      <c r="HP9" s="41"/>
      <c r="HQ9" s="41"/>
      <c r="HR9" s="41"/>
      <c r="HS9" s="41"/>
      <c r="HT9" s="41"/>
      <c r="HU9" s="41"/>
      <c r="HV9" s="41"/>
      <c r="HW9" s="41"/>
      <c r="HX9" s="41"/>
      <c r="HY9" s="41"/>
      <c r="HZ9" s="41"/>
      <c r="IA9" s="41"/>
      <c r="IB9" s="41"/>
      <c r="IC9" s="41"/>
      <c r="ID9" s="41"/>
      <c r="IE9" s="41"/>
      <c r="IF9" s="41"/>
    </row>
    <row r="10" spans="2:240" ht="34.5" customHeight="1">
      <c r="B10" s="46" t="s">
        <v>287</v>
      </c>
      <c r="C10" s="47"/>
      <c r="D10" s="48"/>
      <c r="E10" s="49"/>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c r="DD10" s="41"/>
      <c r="DE10" s="41"/>
      <c r="DF10" s="41"/>
      <c r="DG10" s="41"/>
      <c r="DH10" s="41"/>
      <c r="DI10" s="41"/>
      <c r="DJ10" s="41"/>
      <c r="DK10" s="41"/>
      <c r="DL10" s="41"/>
      <c r="DM10" s="41"/>
      <c r="DN10" s="41"/>
      <c r="DO10" s="41"/>
      <c r="DP10" s="41"/>
      <c r="DQ10" s="41"/>
      <c r="DR10" s="41"/>
      <c r="DS10" s="41"/>
      <c r="DT10" s="41"/>
      <c r="DU10" s="41"/>
      <c r="DV10" s="41"/>
      <c r="DW10" s="41"/>
      <c r="DX10" s="41"/>
      <c r="DY10" s="41"/>
      <c r="DZ10" s="41"/>
      <c r="EA10" s="41"/>
      <c r="EB10" s="41"/>
      <c r="EC10" s="41"/>
      <c r="ED10" s="41"/>
      <c r="EE10" s="41"/>
      <c r="EF10" s="41"/>
      <c r="EG10" s="41"/>
      <c r="EH10" s="41"/>
      <c r="EI10" s="41"/>
      <c r="EJ10" s="41"/>
      <c r="EK10" s="41"/>
      <c r="EL10" s="41"/>
      <c r="EM10" s="41"/>
      <c r="EN10" s="41"/>
      <c r="EO10" s="41"/>
      <c r="EP10" s="41"/>
      <c r="EQ10" s="41"/>
      <c r="ER10" s="41"/>
      <c r="ES10" s="41"/>
      <c r="ET10" s="41"/>
      <c r="EU10" s="41"/>
      <c r="EV10" s="41"/>
      <c r="EW10" s="41"/>
      <c r="EX10" s="41"/>
      <c r="EY10" s="41"/>
      <c r="EZ10" s="41"/>
      <c r="FA10" s="41"/>
      <c r="FB10" s="41"/>
      <c r="FC10" s="41"/>
      <c r="FD10" s="41"/>
      <c r="FE10" s="41"/>
      <c r="FF10" s="41"/>
      <c r="FG10" s="41"/>
      <c r="FH10" s="41"/>
      <c r="FI10" s="41"/>
      <c r="FJ10" s="41"/>
      <c r="FK10" s="41"/>
      <c r="FL10" s="41"/>
      <c r="FM10" s="41"/>
      <c r="FN10" s="41"/>
      <c r="FO10" s="41"/>
      <c r="FP10" s="41"/>
      <c r="FQ10" s="41"/>
      <c r="FR10" s="41"/>
      <c r="FS10" s="41"/>
      <c r="FT10" s="41"/>
      <c r="FU10" s="41"/>
      <c r="FV10" s="41"/>
      <c r="FW10" s="41"/>
      <c r="FX10" s="41"/>
      <c r="FY10" s="41"/>
      <c r="FZ10" s="41"/>
      <c r="GA10" s="41"/>
      <c r="GB10" s="41"/>
      <c r="GC10" s="41"/>
      <c r="GD10" s="41"/>
      <c r="GE10" s="41"/>
      <c r="GF10" s="41"/>
      <c r="GG10" s="41"/>
      <c r="GH10" s="41"/>
      <c r="GI10" s="41"/>
      <c r="GJ10" s="41"/>
      <c r="GK10" s="41"/>
      <c r="GL10" s="41"/>
      <c r="GM10" s="41"/>
      <c r="GN10" s="41"/>
      <c r="GO10" s="41"/>
      <c r="GP10" s="41"/>
      <c r="GQ10" s="41"/>
      <c r="GR10" s="41"/>
      <c r="GS10" s="41"/>
      <c r="GT10" s="41"/>
      <c r="GU10" s="41"/>
      <c r="GV10" s="41"/>
      <c r="GW10" s="41"/>
      <c r="GX10" s="41"/>
      <c r="GY10" s="41"/>
      <c r="GZ10" s="41"/>
      <c r="HA10" s="41"/>
      <c r="HB10" s="41"/>
      <c r="HC10" s="41"/>
      <c r="HD10" s="41"/>
      <c r="HE10" s="41"/>
      <c r="HF10" s="41"/>
      <c r="HG10" s="41"/>
      <c r="HH10" s="41"/>
      <c r="HI10" s="41"/>
      <c r="HJ10" s="41"/>
      <c r="HK10" s="41"/>
      <c r="HL10" s="41"/>
      <c r="HM10" s="41"/>
      <c r="HN10" s="41"/>
      <c r="HO10" s="41"/>
      <c r="HP10" s="41"/>
      <c r="HQ10" s="41"/>
      <c r="HR10" s="41"/>
      <c r="HS10" s="41"/>
      <c r="HT10" s="41"/>
      <c r="HU10" s="41"/>
      <c r="HV10" s="41"/>
      <c r="HW10" s="41"/>
      <c r="HX10" s="41"/>
      <c r="HY10" s="41"/>
      <c r="HZ10" s="41"/>
      <c r="IA10" s="41"/>
      <c r="IB10" s="41"/>
      <c r="IC10" s="41"/>
      <c r="ID10" s="41"/>
      <c r="IE10" s="41"/>
      <c r="IF10" s="41"/>
    </row>
    <row r="11" spans="2:240" ht="34.5" customHeight="1">
      <c r="B11" s="46" t="s">
        <v>288</v>
      </c>
      <c r="C11" s="47">
        <v>24.8</v>
      </c>
      <c r="D11" s="48">
        <v>20</v>
      </c>
      <c r="E11" s="50" t="s">
        <v>289</v>
      </c>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c r="DD11" s="41"/>
      <c r="DE11" s="41"/>
      <c r="DF11" s="41"/>
      <c r="DG11" s="41"/>
      <c r="DH11" s="41"/>
      <c r="DI11" s="41"/>
      <c r="DJ11" s="41"/>
      <c r="DK11" s="41"/>
      <c r="DL11" s="41"/>
      <c r="DM11" s="41"/>
      <c r="DN11" s="41"/>
      <c r="DO11" s="41"/>
      <c r="DP11" s="41"/>
      <c r="DQ11" s="41"/>
      <c r="DR11" s="41"/>
      <c r="DS11" s="41"/>
      <c r="DT11" s="41"/>
      <c r="DU11" s="41"/>
      <c r="DV11" s="41"/>
      <c r="DW11" s="41"/>
      <c r="DX11" s="41"/>
      <c r="DY11" s="41"/>
      <c r="DZ11" s="41"/>
      <c r="EA11" s="41"/>
      <c r="EB11" s="41"/>
      <c r="EC11" s="41"/>
      <c r="ED11" s="41"/>
      <c r="EE11" s="41"/>
      <c r="EF11" s="41"/>
      <c r="EG11" s="41"/>
      <c r="EH11" s="41"/>
      <c r="EI11" s="41"/>
      <c r="EJ11" s="41"/>
      <c r="EK11" s="41"/>
      <c r="EL11" s="41"/>
      <c r="EM11" s="41"/>
      <c r="EN11" s="41"/>
      <c r="EO11" s="41"/>
      <c r="EP11" s="41"/>
      <c r="EQ11" s="41"/>
      <c r="ER11" s="41"/>
      <c r="ES11" s="41"/>
      <c r="ET11" s="41"/>
      <c r="EU11" s="41"/>
      <c r="EV11" s="41"/>
      <c r="EW11" s="41"/>
      <c r="EX11" s="41"/>
      <c r="EY11" s="41"/>
      <c r="EZ11" s="41"/>
      <c r="FA11" s="41"/>
      <c r="FB11" s="41"/>
      <c r="FC11" s="41"/>
      <c r="FD11" s="41"/>
      <c r="FE11" s="41"/>
      <c r="FF11" s="41"/>
      <c r="FG11" s="41"/>
      <c r="FH11" s="41"/>
      <c r="FI11" s="41"/>
      <c r="FJ11" s="41"/>
      <c r="FK11" s="41"/>
      <c r="FL11" s="41"/>
      <c r="FM11" s="41"/>
      <c r="FN11" s="41"/>
      <c r="FO11" s="41"/>
      <c r="FP11" s="41"/>
      <c r="FQ11" s="41"/>
      <c r="FR11" s="41"/>
      <c r="FS11" s="41"/>
      <c r="FT11" s="41"/>
      <c r="FU11" s="41"/>
      <c r="FV11" s="41"/>
      <c r="FW11" s="41"/>
      <c r="FX11" s="41"/>
      <c r="FY11" s="41"/>
      <c r="FZ11" s="41"/>
      <c r="GA11" s="41"/>
      <c r="GB11" s="41"/>
      <c r="GC11" s="41"/>
      <c r="GD11" s="41"/>
      <c r="GE11" s="41"/>
      <c r="GF11" s="41"/>
      <c r="GG11" s="41"/>
      <c r="GH11" s="41"/>
      <c r="GI11" s="41"/>
      <c r="GJ11" s="41"/>
      <c r="GK11" s="41"/>
      <c r="GL11" s="41"/>
      <c r="GM11" s="41"/>
      <c r="GN11" s="41"/>
      <c r="GO11" s="41"/>
      <c r="GP11" s="41"/>
      <c r="GQ11" s="41"/>
      <c r="GR11" s="41"/>
      <c r="GS11" s="41"/>
      <c r="GT11" s="41"/>
      <c r="GU11" s="41"/>
      <c r="GV11" s="41"/>
      <c r="GW11" s="41"/>
      <c r="GX11" s="41"/>
      <c r="GY11" s="41"/>
      <c r="GZ11" s="41"/>
      <c r="HA11" s="41"/>
      <c r="HB11" s="41"/>
      <c r="HC11" s="41"/>
      <c r="HD11" s="41"/>
      <c r="HE11" s="41"/>
      <c r="HF11" s="41"/>
      <c r="HG11" s="41"/>
      <c r="HH11" s="41"/>
      <c r="HI11" s="41"/>
      <c r="HJ11" s="41"/>
      <c r="HK11" s="41"/>
      <c r="HL11" s="41"/>
      <c r="HM11" s="41"/>
      <c r="HN11" s="41"/>
      <c r="HO11" s="41"/>
      <c r="HP11" s="41"/>
      <c r="HQ11" s="41"/>
      <c r="HR11" s="41"/>
      <c r="HS11" s="41"/>
      <c r="HT11" s="41"/>
      <c r="HU11" s="41"/>
      <c r="HV11" s="41"/>
      <c r="HW11" s="41"/>
      <c r="HX11" s="41"/>
      <c r="HY11" s="41"/>
      <c r="HZ11" s="41"/>
      <c r="IA11" s="41"/>
      <c r="IB11" s="41"/>
      <c r="IC11" s="41"/>
      <c r="ID11" s="41"/>
      <c r="IE11" s="41"/>
      <c r="IF11" s="41"/>
    </row>
    <row r="12" spans="2:240" ht="34.5" customHeight="1">
      <c r="B12" s="51" t="s">
        <v>290</v>
      </c>
      <c r="C12" s="52"/>
      <c r="D12" s="48"/>
      <c r="E12" s="49"/>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c r="DA12" s="41"/>
      <c r="DB12" s="41"/>
      <c r="DC12" s="41"/>
      <c r="DD12" s="41"/>
      <c r="DE12" s="41"/>
      <c r="DF12" s="41"/>
      <c r="DG12" s="41"/>
      <c r="DH12" s="41"/>
      <c r="DI12" s="41"/>
      <c r="DJ12" s="41"/>
      <c r="DK12" s="41"/>
      <c r="DL12" s="41"/>
      <c r="DM12" s="41"/>
      <c r="DN12" s="41"/>
      <c r="DO12" s="41"/>
      <c r="DP12" s="41"/>
      <c r="DQ12" s="41"/>
      <c r="DR12" s="41"/>
      <c r="DS12" s="41"/>
      <c r="DT12" s="41"/>
      <c r="DU12" s="41"/>
      <c r="DV12" s="41"/>
      <c r="DW12" s="41"/>
      <c r="DX12" s="41"/>
      <c r="DY12" s="41"/>
      <c r="DZ12" s="41"/>
      <c r="EA12" s="41"/>
      <c r="EB12" s="41"/>
      <c r="EC12" s="41"/>
      <c r="ED12" s="41"/>
      <c r="EE12" s="41"/>
      <c r="EF12" s="41"/>
      <c r="EG12" s="41"/>
      <c r="EH12" s="41"/>
      <c r="EI12" s="41"/>
      <c r="EJ12" s="41"/>
      <c r="EK12" s="41"/>
      <c r="EL12" s="41"/>
      <c r="EM12" s="41"/>
      <c r="EN12" s="41"/>
      <c r="EO12" s="41"/>
      <c r="EP12" s="41"/>
      <c r="EQ12" s="41"/>
      <c r="ER12" s="41"/>
      <c r="ES12" s="41"/>
      <c r="ET12" s="41"/>
      <c r="EU12" s="41"/>
      <c r="EV12" s="41"/>
      <c r="EW12" s="41"/>
      <c r="EX12" s="41"/>
      <c r="EY12" s="41"/>
      <c r="EZ12" s="41"/>
      <c r="FA12" s="41"/>
      <c r="FB12" s="41"/>
      <c r="FC12" s="41"/>
      <c r="FD12" s="41"/>
      <c r="FE12" s="41"/>
      <c r="FF12" s="41"/>
      <c r="FG12" s="41"/>
      <c r="FH12" s="41"/>
      <c r="FI12" s="41"/>
      <c r="FJ12" s="41"/>
      <c r="FK12" s="41"/>
      <c r="FL12" s="41"/>
      <c r="FM12" s="41"/>
      <c r="FN12" s="41"/>
      <c r="FO12" s="41"/>
      <c r="FP12" s="41"/>
      <c r="FQ12" s="41"/>
      <c r="FR12" s="41"/>
      <c r="FS12" s="41"/>
      <c r="FT12" s="41"/>
      <c r="FU12" s="41"/>
      <c r="FV12" s="41"/>
      <c r="FW12" s="41"/>
      <c r="FX12" s="41"/>
      <c r="FY12" s="41"/>
      <c r="FZ12" s="41"/>
      <c r="GA12" s="41"/>
      <c r="GB12" s="41"/>
      <c r="GC12" s="41"/>
      <c r="GD12" s="41"/>
      <c r="GE12" s="41"/>
      <c r="GF12" s="41"/>
      <c r="GG12" s="41"/>
      <c r="GH12" s="41"/>
      <c r="GI12" s="41"/>
      <c r="GJ12" s="41"/>
      <c r="GK12" s="41"/>
      <c r="GL12" s="41"/>
      <c r="GM12" s="41"/>
      <c r="GN12" s="41"/>
      <c r="GO12" s="41"/>
      <c r="GP12" s="41"/>
      <c r="GQ12" s="41"/>
      <c r="GR12" s="41"/>
      <c r="GS12" s="41"/>
      <c r="GT12" s="41"/>
      <c r="GU12" s="41"/>
      <c r="GV12" s="41"/>
      <c r="GW12" s="41"/>
      <c r="GX12" s="41"/>
      <c r="GY12" s="41"/>
      <c r="GZ12" s="41"/>
      <c r="HA12" s="41"/>
      <c r="HB12" s="41"/>
      <c r="HC12" s="41"/>
      <c r="HD12" s="41"/>
      <c r="HE12" s="41"/>
      <c r="HF12" s="41"/>
      <c r="HG12" s="41"/>
      <c r="HH12" s="41"/>
      <c r="HI12" s="41"/>
      <c r="HJ12" s="41"/>
      <c r="HK12" s="41"/>
      <c r="HL12" s="41"/>
      <c r="HM12" s="41"/>
      <c r="HN12" s="41"/>
      <c r="HO12" s="41"/>
      <c r="HP12" s="41"/>
      <c r="HQ12" s="41"/>
      <c r="HR12" s="41"/>
      <c r="HS12" s="41"/>
      <c r="HT12" s="41"/>
      <c r="HU12" s="41"/>
      <c r="HV12" s="41"/>
      <c r="HW12" s="41"/>
      <c r="HX12" s="41"/>
      <c r="HY12" s="41"/>
      <c r="HZ12" s="41"/>
      <c r="IA12" s="41"/>
      <c r="IB12" s="41"/>
      <c r="IC12" s="41"/>
      <c r="ID12" s="41"/>
      <c r="IE12" s="41"/>
      <c r="IF12" s="41"/>
    </row>
    <row r="13" spans="2:240" ht="34.5" customHeight="1">
      <c r="B13" s="46" t="s">
        <v>291</v>
      </c>
      <c r="C13" s="47"/>
      <c r="D13" s="48"/>
      <c r="E13" s="49"/>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41"/>
      <c r="DU13" s="41"/>
      <c r="DV13" s="41"/>
      <c r="DW13" s="41"/>
      <c r="DX13" s="41"/>
      <c r="DY13" s="41"/>
      <c r="DZ13" s="41"/>
      <c r="EA13" s="41"/>
      <c r="EB13" s="41"/>
      <c r="EC13" s="41"/>
      <c r="ED13" s="41"/>
      <c r="EE13" s="41"/>
      <c r="EF13" s="41"/>
      <c r="EG13" s="41"/>
      <c r="EH13" s="41"/>
      <c r="EI13" s="41"/>
      <c r="EJ13" s="41"/>
      <c r="EK13" s="41"/>
      <c r="EL13" s="41"/>
      <c r="EM13" s="41"/>
      <c r="EN13" s="41"/>
      <c r="EO13" s="41"/>
      <c r="EP13" s="41"/>
      <c r="EQ13" s="41"/>
      <c r="ER13" s="41"/>
      <c r="ES13" s="41"/>
      <c r="ET13" s="41"/>
      <c r="EU13" s="41"/>
      <c r="EV13" s="41"/>
      <c r="EW13" s="41"/>
      <c r="EX13" s="41"/>
      <c r="EY13" s="41"/>
      <c r="EZ13" s="41"/>
      <c r="FA13" s="41"/>
      <c r="FB13" s="41"/>
      <c r="FC13" s="41"/>
      <c r="FD13" s="41"/>
      <c r="FE13" s="41"/>
      <c r="FF13" s="41"/>
      <c r="FG13" s="41"/>
      <c r="FH13" s="41"/>
      <c r="FI13" s="41"/>
      <c r="FJ13" s="41"/>
      <c r="FK13" s="41"/>
      <c r="FL13" s="41"/>
      <c r="FM13" s="41"/>
      <c r="FN13" s="41"/>
      <c r="FO13" s="41"/>
      <c r="FP13" s="41"/>
      <c r="FQ13" s="41"/>
      <c r="FR13" s="41"/>
      <c r="FS13" s="41"/>
      <c r="FT13" s="41"/>
      <c r="FU13" s="41"/>
      <c r="FV13" s="41"/>
      <c r="FW13" s="41"/>
      <c r="FX13" s="41"/>
      <c r="FY13" s="41"/>
      <c r="FZ13" s="41"/>
      <c r="GA13" s="41"/>
      <c r="GB13" s="41"/>
      <c r="GC13" s="41"/>
      <c r="GD13" s="41"/>
      <c r="GE13" s="41"/>
      <c r="GF13" s="41"/>
      <c r="GG13" s="41"/>
      <c r="GH13" s="41"/>
      <c r="GI13" s="41"/>
      <c r="GJ13" s="41"/>
      <c r="GK13" s="41"/>
      <c r="GL13" s="41"/>
      <c r="GM13" s="41"/>
      <c r="GN13" s="41"/>
      <c r="GO13" s="41"/>
      <c r="GP13" s="41"/>
      <c r="GQ13" s="41"/>
      <c r="GR13" s="41"/>
      <c r="GS13" s="41"/>
      <c r="GT13" s="41"/>
      <c r="GU13" s="41"/>
      <c r="GV13" s="41"/>
      <c r="GW13" s="41"/>
      <c r="GX13" s="41"/>
      <c r="GY13" s="41"/>
      <c r="GZ13" s="41"/>
      <c r="HA13" s="41"/>
      <c r="HB13" s="41"/>
      <c r="HC13" s="41"/>
      <c r="HD13" s="41"/>
      <c r="HE13" s="41"/>
      <c r="HF13" s="41"/>
      <c r="HG13" s="41"/>
      <c r="HH13" s="41"/>
      <c r="HI13" s="41"/>
      <c r="HJ13" s="41"/>
      <c r="HK13" s="41"/>
      <c r="HL13" s="41"/>
      <c r="HM13" s="41"/>
      <c r="HN13" s="41"/>
      <c r="HO13" s="41"/>
      <c r="HP13" s="41"/>
      <c r="HQ13" s="41"/>
      <c r="HR13" s="41"/>
      <c r="HS13" s="41"/>
      <c r="HT13" s="41"/>
      <c r="HU13" s="41"/>
      <c r="HV13" s="41"/>
      <c r="HW13" s="41"/>
      <c r="HX13" s="41"/>
      <c r="HY13" s="41"/>
      <c r="HZ13" s="41"/>
      <c r="IA13" s="41"/>
      <c r="IB13" s="41"/>
      <c r="IC13" s="41"/>
      <c r="ID13" s="41"/>
      <c r="IE13" s="41"/>
      <c r="IF13" s="41"/>
    </row>
    <row r="14" spans="2:240" ht="34.5" customHeight="1">
      <c r="B14" s="46" t="s">
        <v>292</v>
      </c>
      <c r="C14" s="47"/>
      <c r="D14" s="48"/>
      <c r="E14" s="49"/>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41"/>
      <c r="ES14" s="41"/>
      <c r="ET14" s="41"/>
      <c r="EU14" s="41"/>
      <c r="EV14" s="41"/>
      <c r="EW14" s="41"/>
      <c r="EX14" s="41"/>
      <c r="EY14" s="41"/>
      <c r="EZ14" s="41"/>
      <c r="FA14" s="41"/>
      <c r="FB14" s="41"/>
      <c r="FC14" s="41"/>
      <c r="FD14" s="41"/>
      <c r="FE14" s="41"/>
      <c r="FF14" s="41"/>
      <c r="FG14" s="41"/>
      <c r="FH14" s="41"/>
      <c r="FI14" s="41"/>
      <c r="FJ14" s="41"/>
      <c r="FK14" s="41"/>
      <c r="FL14" s="41"/>
      <c r="FM14" s="41"/>
      <c r="FN14" s="41"/>
      <c r="FO14" s="41"/>
      <c r="FP14" s="41"/>
      <c r="FQ14" s="41"/>
      <c r="FR14" s="41"/>
      <c r="FS14" s="41"/>
      <c r="FT14" s="41"/>
      <c r="FU14" s="41"/>
      <c r="FV14" s="41"/>
      <c r="FW14" s="41"/>
      <c r="FX14" s="41"/>
      <c r="FY14" s="41"/>
      <c r="FZ14" s="41"/>
      <c r="GA14" s="41"/>
      <c r="GB14" s="41"/>
      <c r="GC14" s="41"/>
      <c r="GD14" s="41"/>
      <c r="GE14" s="41"/>
      <c r="GF14" s="41"/>
      <c r="GG14" s="41"/>
      <c r="GH14" s="41"/>
      <c r="GI14" s="41"/>
      <c r="GJ14" s="41"/>
      <c r="GK14" s="41"/>
      <c r="GL14" s="41"/>
      <c r="GM14" s="41"/>
      <c r="GN14" s="41"/>
      <c r="GO14" s="41"/>
      <c r="GP14" s="41"/>
      <c r="GQ14" s="41"/>
      <c r="GR14" s="41"/>
      <c r="GS14" s="41"/>
      <c r="GT14" s="41"/>
      <c r="GU14" s="41"/>
      <c r="GV14" s="41"/>
      <c r="GW14" s="41"/>
      <c r="GX14" s="41"/>
      <c r="GY14" s="41"/>
      <c r="GZ14" s="41"/>
      <c r="HA14" s="41"/>
      <c r="HB14" s="41"/>
      <c r="HC14" s="41"/>
      <c r="HD14" s="41"/>
      <c r="HE14" s="41"/>
      <c r="HF14" s="41"/>
      <c r="HG14" s="41"/>
      <c r="HH14" s="41"/>
      <c r="HI14" s="41"/>
      <c r="HJ14" s="41"/>
      <c r="HK14" s="41"/>
      <c r="HL14" s="41"/>
      <c r="HM14" s="41"/>
      <c r="HN14" s="41"/>
      <c r="HO14" s="41"/>
      <c r="HP14" s="41"/>
      <c r="HQ14" s="41"/>
      <c r="HR14" s="41"/>
      <c r="HS14" s="41"/>
      <c r="HT14" s="41"/>
      <c r="HU14" s="41"/>
      <c r="HV14" s="41"/>
      <c r="HW14" s="41"/>
      <c r="HX14" s="41"/>
      <c r="HY14" s="41"/>
      <c r="HZ14" s="41"/>
      <c r="IA14" s="41"/>
      <c r="IB14" s="41"/>
      <c r="IC14" s="41"/>
      <c r="ID14" s="41"/>
      <c r="IE14" s="41"/>
      <c r="IF14" s="41"/>
    </row>
    <row r="15" spans="2:240" ht="34.5" customHeight="1">
      <c r="B15" s="46" t="s">
        <v>293</v>
      </c>
      <c r="C15" s="47"/>
      <c r="D15" s="48"/>
      <c r="E15" s="49"/>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c r="FD15" s="41"/>
      <c r="FE15" s="41"/>
      <c r="FF15" s="41"/>
      <c r="FG15" s="41"/>
      <c r="FH15" s="41"/>
      <c r="FI15" s="41"/>
      <c r="FJ15" s="41"/>
      <c r="FK15" s="41"/>
      <c r="FL15" s="41"/>
      <c r="FM15" s="41"/>
      <c r="FN15" s="41"/>
      <c r="FO15" s="41"/>
      <c r="FP15" s="41"/>
      <c r="FQ15" s="41"/>
      <c r="FR15" s="41"/>
      <c r="FS15" s="41"/>
      <c r="FT15" s="41"/>
      <c r="FU15" s="41"/>
      <c r="FV15" s="41"/>
      <c r="FW15" s="41"/>
      <c r="FX15" s="41"/>
      <c r="FY15" s="41"/>
      <c r="FZ15" s="41"/>
      <c r="GA15" s="41"/>
      <c r="GB15" s="41"/>
      <c r="GC15" s="41"/>
      <c r="GD15" s="41"/>
      <c r="GE15" s="41"/>
      <c r="GF15" s="41"/>
      <c r="GG15" s="41"/>
      <c r="GH15" s="41"/>
      <c r="GI15" s="41"/>
      <c r="GJ15" s="41"/>
      <c r="GK15" s="41"/>
      <c r="GL15" s="41"/>
      <c r="GM15" s="41"/>
      <c r="GN15" s="41"/>
      <c r="GO15" s="41"/>
      <c r="GP15" s="41"/>
      <c r="GQ15" s="41"/>
      <c r="GR15" s="41"/>
      <c r="GS15" s="41"/>
      <c r="GT15" s="41"/>
      <c r="GU15" s="41"/>
      <c r="GV15" s="41"/>
      <c r="GW15" s="41"/>
      <c r="GX15" s="41"/>
      <c r="GY15" s="41"/>
      <c r="GZ15" s="41"/>
      <c r="HA15" s="41"/>
      <c r="HB15" s="41"/>
      <c r="HC15" s="41"/>
      <c r="HD15" s="41"/>
      <c r="HE15" s="41"/>
      <c r="HF15" s="41"/>
      <c r="HG15" s="41"/>
      <c r="HH15" s="41"/>
      <c r="HI15" s="41"/>
      <c r="HJ15" s="41"/>
      <c r="HK15" s="41"/>
      <c r="HL15" s="41"/>
      <c r="HM15" s="41"/>
      <c r="HN15" s="41"/>
      <c r="HO15" s="41"/>
      <c r="HP15" s="41"/>
      <c r="HQ15" s="41"/>
      <c r="HR15" s="41"/>
      <c r="HS15" s="41"/>
      <c r="HT15" s="41"/>
      <c r="HU15" s="41"/>
      <c r="HV15" s="41"/>
      <c r="HW15" s="41"/>
      <c r="HX15" s="41"/>
      <c r="HY15" s="41"/>
      <c r="HZ15" s="41"/>
      <c r="IA15" s="41"/>
      <c r="IB15" s="41"/>
      <c r="IC15" s="41"/>
      <c r="ID15" s="41"/>
      <c r="IE15" s="41"/>
      <c r="IF15" s="41"/>
    </row>
    <row r="16" spans="2:240" ht="34.5" customHeight="1">
      <c r="B16" s="46" t="s">
        <v>294</v>
      </c>
      <c r="C16" s="47"/>
      <c r="D16" s="48"/>
      <c r="E16" s="49"/>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c r="DB16" s="41"/>
      <c r="DC16" s="41"/>
      <c r="DD16" s="41"/>
      <c r="DE16" s="41"/>
      <c r="DF16" s="41"/>
      <c r="DG16" s="41"/>
      <c r="DH16" s="41"/>
      <c r="DI16" s="41"/>
      <c r="DJ16" s="41"/>
      <c r="DK16" s="41"/>
      <c r="DL16" s="41"/>
      <c r="DM16" s="41"/>
      <c r="DN16" s="41"/>
      <c r="DO16" s="41"/>
      <c r="DP16" s="41"/>
      <c r="DQ16" s="41"/>
      <c r="DR16" s="41"/>
      <c r="DS16" s="41"/>
      <c r="DT16" s="41"/>
      <c r="DU16" s="41"/>
      <c r="DV16" s="41"/>
      <c r="DW16" s="41"/>
      <c r="DX16" s="41"/>
      <c r="DY16" s="41"/>
      <c r="DZ16" s="41"/>
      <c r="EA16" s="41"/>
      <c r="EB16" s="41"/>
      <c r="EC16" s="41"/>
      <c r="ED16" s="41"/>
      <c r="EE16" s="41"/>
      <c r="EF16" s="41"/>
      <c r="EG16" s="41"/>
      <c r="EH16" s="41"/>
      <c r="EI16" s="41"/>
      <c r="EJ16" s="41"/>
      <c r="EK16" s="41"/>
      <c r="EL16" s="41"/>
      <c r="EM16" s="41"/>
      <c r="EN16" s="41"/>
      <c r="EO16" s="41"/>
      <c r="EP16" s="41"/>
      <c r="EQ16" s="41"/>
      <c r="ER16" s="41"/>
      <c r="ES16" s="41"/>
      <c r="ET16" s="41"/>
      <c r="EU16" s="41"/>
      <c r="EV16" s="41"/>
      <c r="EW16" s="41"/>
      <c r="EX16" s="41"/>
      <c r="EY16" s="41"/>
      <c r="EZ16" s="41"/>
      <c r="FA16" s="41"/>
      <c r="FB16" s="41"/>
      <c r="FC16" s="41"/>
      <c r="FD16" s="41"/>
      <c r="FE16" s="41"/>
      <c r="FF16" s="41"/>
      <c r="FG16" s="41"/>
      <c r="FH16" s="41"/>
      <c r="FI16" s="41"/>
      <c r="FJ16" s="41"/>
      <c r="FK16" s="41"/>
      <c r="FL16" s="41"/>
      <c r="FM16" s="41"/>
      <c r="FN16" s="41"/>
      <c r="FO16" s="41"/>
      <c r="FP16" s="41"/>
      <c r="FQ16" s="41"/>
      <c r="FR16" s="41"/>
      <c r="FS16" s="41"/>
      <c r="FT16" s="41"/>
      <c r="FU16" s="41"/>
      <c r="FV16" s="41"/>
      <c r="FW16" s="41"/>
      <c r="FX16" s="41"/>
      <c r="FY16" s="41"/>
      <c r="FZ16" s="41"/>
      <c r="GA16" s="41"/>
      <c r="GB16" s="41"/>
      <c r="GC16" s="41"/>
      <c r="GD16" s="41"/>
      <c r="GE16" s="41"/>
      <c r="GF16" s="41"/>
      <c r="GG16" s="41"/>
      <c r="GH16" s="41"/>
      <c r="GI16" s="41"/>
      <c r="GJ16" s="41"/>
      <c r="GK16" s="41"/>
      <c r="GL16" s="41"/>
      <c r="GM16" s="41"/>
      <c r="GN16" s="41"/>
      <c r="GO16" s="41"/>
      <c r="GP16" s="41"/>
      <c r="GQ16" s="41"/>
      <c r="GR16" s="41"/>
      <c r="GS16" s="41"/>
      <c r="GT16" s="41"/>
      <c r="GU16" s="41"/>
      <c r="GV16" s="41"/>
      <c r="GW16" s="41"/>
      <c r="GX16" s="41"/>
      <c r="GY16" s="41"/>
      <c r="GZ16" s="41"/>
      <c r="HA16" s="41"/>
      <c r="HB16" s="41"/>
      <c r="HC16" s="41"/>
      <c r="HD16" s="41"/>
      <c r="HE16" s="41"/>
      <c r="HF16" s="41"/>
      <c r="HG16" s="41"/>
      <c r="HH16" s="41"/>
      <c r="HI16" s="41"/>
      <c r="HJ16" s="41"/>
      <c r="HK16" s="41"/>
      <c r="HL16" s="41"/>
      <c r="HM16" s="41"/>
      <c r="HN16" s="41"/>
      <c r="HO16" s="41"/>
      <c r="HP16" s="41"/>
      <c r="HQ16" s="41"/>
      <c r="HR16" s="41"/>
      <c r="HS16" s="41"/>
      <c r="HT16" s="41"/>
      <c r="HU16" s="41"/>
      <c r="HV16" s="41"/>
      <c r="HW16" s="41"/>
      <c r="HX16" s="41"/>
      <c r="HY16" s="41"/>
      <c r="HZ16" s="41"/>
      <c r="IA16" s="41"/>
      <c r="IB16" s="41"/>
      <c r="IC16" s="41"/>
      <c r="ID16" s="41"/>
      <c r="IE16" s="41"/>
      <c r="IF16" s="41"/>
    </row>
    <row r="17" spans="2:5" ht="34.5" customHeight="1">
      <c r="B17" s="46" t="s">
        <v>295</v>
      </c>
      <c r="C17" s="47">
        <v>869</v>
      </c>
      <c r="D17" s="53">
        <v>735</v>
      </c>
      <c r="E17" s="49"/>
    </row>
    <row r="18" spans="2:5" ht="34.5" customHeight="1">
      <c r="B18" s="46" t="s">
        <v>296</v>
      </c>
      <c r="C18" s="47">
        <v>7821</v>
      </c>
      <c r="D18" s="53">
        <v>6451</v>
      </c>
      <c r="E18" s="49"/>
    </row>
    <row r="19" spans="2:5" ht="14.25">
      <c r="B19" s="54" t="s">
        <v>297</v>
      </c>
      <c r="C19" s="54"/>
      <c r="D19" s="54"/>
      <c r="E19" s="55"/>
    </row>
    <row r="20" spans="2:5" ht="18.75" customHeight="1">
      <c r="B20" s="56" t="s">
        <v>298</v>
      </c>
      <c r="C20" s="56"/>
      <c r="D20" s="56"/>
      <c r="E20" s="55"/>
    </row>
    <row r="21" spans="2:5" ht="37.5" customHeight="1">
      <c r="B21" s="259" t="s">
        <v>299</v>
      </c>
      <c r="C21" s="259"/>
      <c r="D21" s="259"/>
      <c r="E21" s="55"/>
    </row>
  </sheetData>
  <sheetProtection/>
  <mergeCells count="2">
    <mergeCell ref="B2:E2"/>
    <mergeCell ref="B21:D21"/>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80"/>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F12" sqref="F12"/>
    </sheetView>
  </sheetViews>
  <sheetFormatPr defaultColWidth="9.00390625" defaultRowHeight="14.25"/>
  <cols>
    <col min="1" max="2" width="4.625" style="5" customWidth="1"/>
    <col min="3" max="3" width="12.625" style="5" customWidth="1"/>
    <col min="4" max="9" width="16.625" style="5" customWidth="1"/>
    <col min="10" max="16384" width="9.00390625" style="5" customWidth="1"/>
  </cols>
  <sheetData>
    <row r="1" spans="1:9" s="1" customFormat="1" ht="30" customHeight="1">
      <c r="A1" s="240" t="s">
        <v>300</v>
      </c>
      <c r="B1" s="240"/>
      <c r="C1" s="240"/>
      <c r="D1" s="240"/>
      <c r="E1" s="240"/>
      <c r="F1" s="240"/>
      <c r="G1" s="240"/>
      <c r="H1" s="240"/>
      <c r="I1" s="240"/>
    </row>
    <row r="2" spans="1:9" s="2" customFormat="1" ht="10.5" customHeight="1">
      <c r="A2" s="6"/>
      <c r="B2" s="6"/>
      <c r="C2" s="6"/>
      <c r="I2" s="7" t="s">
        <v>301</v>
      </c>
    </row>
    <row r="3" spans="1:9" s="2" customFormat="1" ht="15" customHeight="1">
      <c r="A3" s="8" t="s">
        <v>61</v>
      </c>
      <c r="B3" s="6"/>
      <c r="C3" s="6" t="s">
        <v>311</v>
      </c>
      <c r="D3" s="17"/>
      <c r="E3" s="17"/>
      <c r="F3" s="17"/>
      <c r="G3" s="17"/>
      <c r="H3" s="9"/>
      <c r="I3" s="7" t="s">
        <v>3</v>
      </c>
    </row>
    <row r="4" spans="1:9" s="3" customFormat="1" ht="20.25" customHeight="1">
      <c r="A4" s="242" t="s">
        <v>176</v>
      </c>
      <c r="B4" s="243"/>
      <c r="C4" s="243"/>
      <c r="D4" s="226" t="s">
        <v>302</v>
      </c>
      <c r="E4" s="229" t="s">
        <v>303</v>
      </c>
      <c r="F4" s="262" t="s">
        <v>304</v>
      </c>
      <c r="G4" s="263"/>
      <c r="H4" s="263"/>
      <c r="I4" s="232" t="s">
        <v>170</v>
      </c>
    </row>
    <row r="5" spans="1:9" s="3" customFormat="1" ht="27" customHeight="1">
      <c r="A5" s="235" t="s">
        <v>69</v>
      </c>
      <c r="B5" s="225"/>
      <c r="C5" s="225" t="s">
        <v>70</v>
      </c>
      <c r="D5" s="227"/>
      <c r="E5" s="230"/>
      <c r="F5" s="230" t="s">
        <v>305</v>
      </c>
      <c r="G5" s="230" t="s">
        <v>177</v>
      </c>
      <c r="H5" s="227" t="s">
        <v>156</v>
      </c>
      <c r="I5" s="233"/>
    </row>
    <row r="6" spans="1:9" s="3" customFormat="1" ht="18" customHeight="1">
      <c r="A6" s="235"/>
      <c r="B6" s="225"/>
      <c r="C6" s="225"/>
      <c r="D6" s="227"/>
      <c r="E6" s="230"/>
      <c r="F6" s="230"/>
      <c r="G6" s="230"/>
      <c r="H6" s="227"/>
      <c r="I6" s="233"/>
    </row>
    <row r="7" spans="1:9" s="3" customFormat="1" ht="22.5" customHeight="1">
      <c r="A7" s="235"/>
      <c r="B7" s="225"/>
      <c r="C7" s="225"/>
      <c r="D7" s="228"/>
      <c r="E7" s="231"/>
      <c r="F7" s="231"/>
      <c r="G7" s="231"/>
      <c r="H7" s="228"/>
      <c r="I7" s="234"/>
    </row>
    <row r="8" spans="1:9" s="3" customFormat="1" ht="22.5" customHeight="1">
      <c r="A8" s="244" t="s">
        <v>71</v>
      </c>
      <c r="B8" s="245"/>
      <c r="C8" s="246"/>
      <c r="D8" s="10">
        <v>1</v>
      </c>
      <c r="E8" s="10">
        <v>2</v>
      </c>
      <c r="F8" s="10">
        <v>3</v>
      </c>
      <c r="G8" s="10">
        <v>4</v>
      </c>
      <c r="H8" s="12">
        <v>5</v>
      </c>
      <c r="I8" s="27">
        <v>6</v>
      </c>
    </row>
    <row r="9" spans="1:9" s="3" customFormat="1" ht="22.5" customHeight="1">
      <c r="A9" s="264" t="s">
        <v>56</v>
      </c>
      <c r="B9" s="265"/>
      <c r="C9" s="266"/>
      <c r="D9" s="13">
        <v>0</v>
      </c>
      <c r="E9" s="13">
        <v>0</v>
      </c>
      <c r="F9" s="13">
        <v>0</v>
      </c>
      <c r="G9" s="13">
        <v>0</v>
      </c>
      <c r="H9" s="18">
        <v>0</v>
      </c>
      <c r="I9" s="28">
        <v>0</v>
      </c>
    </row>
    <row r="10" spans="1:9" s="4" customFormat="1" ht="22.5" customHeight="1">
      <c r="A10" s="235"/>
      <c r="B10" s="225"/>
      <c r="C10" s="19"/>
      <c r="D10" s="14"/>
      <c r="E10" s="14"/>
      <c r="F10" s="14"/>
      <c r="G10" s="20"/>
      <c r="H10" s="21"/>
      <c r="I10" s="29"/>
    </row>
    <row r="11" spans="1:9" s="4" customFormat="1" ht="22.5" customHeight="1">
      <c r="A11" s="235"/>
      <c r="B11" s="225"/>
      <c r="C11" s="22"/>
      <c r="D11" s="14"/>
      <c r="E11" s="14"/>
      <c r="F11" s="14"/>
      <c r="G11" s="14"/>
      <c r="H11" s="23"/>
      <c r="I11" s="29"/>
    </row>
    <row r="12" spans="1:9" s="4" customFormat="1" ht="22.5" customHeight="1">
      <c r="A12" s="235"/>
      <c r="B12" s="225"/>
      <c r="C12" s="19"/>
      <c r="D12" s="14"/>
      <c r="E12" s="14"/>
      <c r="F12" s="14"/>
      <c r="G12" s="14"/>
      <c r="H12" s="23"/>
      <c r="I12" s="29"/>
    </row>
    <row r="13" spans="1:9" s="4" customFormat="1" ht="22.5" customHeight="1">
      <c r="A13" s="235"/>
      <c r="B13" s="225"/>
      <c r="C13" s="22"/>
      <c r="D13" s="14"/>
      <c r="E13" s="14"/>
      <c r="F13" s="14"/>
      <c r="G13" s="14"/>
      <c r="H13" s="23"/>
      <c r="I13" s="29"/>
    </row>
    <row r="14" spans="1:9" s="4" customFormat="1" ht="22.5" customHeight="1">
      <c r="A14" s="235"/>
      <c r="B14" s="225"/>
      <c r="C14" s="22"/>
      <c r="D14" s="14"/>
      <c r="E14" s="14"/>
      <c r="F14" s="14"/>
      <c r="G14" s="14"/>
      <c r="H14" s="23"/>
      <c r="I14" s="29"/>
    </row>
    <row r="15" spans="1:9" s="4" customFormat="1" ht="22.5" customHeight="1">
      <c r="A15" s="260"/>
      <c r="B15" s="261"/>
      <c r="C15" s="24"/>
      <c r="D15" s="25"/>
      <c r="E15" s="25"/>
      <c r="F15" s="25"/>
      <c r="G15" s="25"/>
      <c r="H15" s="26"/>
      <c r="I15" s="30"/>
    </row>
    <row r="16" spans="1:9" ht="32.25" customHeight="1">
      <c r="A16" s="222" t="s">
        <v>306</v>
      </c>
      <c r="B16" s="223"/>
      <c r="C16" s="223"/>
      <c r="D16" s="223"/>
      <c r="E16" s="223"/>
      <c r="F16" s="223"/>
      <c r="G16" s="223"/>
      <c r="H16" s="223"/>
      <c r="I16" s="223"/>
    </row>
    <row r="17" ht="14.25">
      <c r="A17" s="16"/>
    </row>
    <row r="18" ht="14.25">
      <c r="A18" s="16"/>
    </row>
    <row r="19" ht="14.25">
      <c r="A19" s="16"/>
    </row>
    <row r="20" ht="14.25">
      <c r="A20" s="16"/>
    </row>
  </sheetData>
  <sheetProtection/>
  <mergeCells count="20">
    <mergeCell ref="A13:B13"/>
    <mergeCell ref="A14:B14"/>
    <mergeCell ref="A15:B15"/>
    <mergeCell ref="A16:I16"/>
    <mergeCell ref="A1:I1"/>
    <mergeCell ref="A4:C4"/>
    <mergeCell ref="F4:H4"/>
    <mergeCell ref="A8:C8"/>
    <mergeCell ref="A9:C9"/>
    <mergeCell ref="A10:B10"/>
    <mergeCell ref="G5:G7"/>
    <mergeCell ref="H5:H7"/>
    <mergeCell ref="I4:I7"/>
    <mergeCell ref="A5:B7"/>
    <mergeCell ref="A11:B11"/>
    <mergeCell ref="A12:B12"/>
    <mergeCell ref="C5:C7"/>
    <mergeCell ref="D4:D7"/>
    <mergeCell ref="E4:E7"/>
    <mergeCell ref="F5:F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18"/>
  <sheetViews>
    <sheetView tabSelected="1" zoomScalePageLayoutView="0" workbookViewId="0" topLeftCell="A1">
      <selection activeCell="F9" sqref="F9"/>
    </sheetView>
  </sheetViews>
  <sheetFormatPr defaultColWidth="9.00390625" defaultRowHeight="14.25"/>
  <cols>
    <col min="1" max="2" width="16.00390625" style="5" customWidth="1"/>
    <col min="3" max="7" width="16.625" style="5" customWidth="1"/>
    <col min="8" max="16384" width="9.00390625" style="5" customWidth="1"/>
  </cols>
  <sheetData>
    <row r="1" spans="1:7" s="1" customFormat="1" ht="30" customHeight="1">
      <c r="A1" s="240" t="s">
        <v>307</v>
      </c>
      <c r="B1" s="240"/>
      <c r="C1" s="240"/>
      <c r="D1" s="240"/>
      <c r="E1" s="240"/>
      <c r="F1" s="240"/>
      <c r="G1" s="240"/>
    </row>
    <row r="2" spans="1:7" s="2" customFormat="1" ht="10.5" customHeight="1">
      <c r="A2" s="6"/>
      <c r="B2" s="6"/>
      <c r="G2" s="7" t="s">
        <v>308</v>
      </c>
    </row>
    <row r="3" spans="1:7" s="2" customFormat="1" ht="15" customHeight="1">
      <c r="A3" s="8" t="s">
        <v>312</v>
      </c>
      <c r="B3" s="8"/>
      <c r="C3" s="9"/>
      <c r="D3" s="9"/>
      <c r="E3" s="9"/>
      <c r="F3" s="9"/>
      <c r="G3" s="7" t="s">
        <v>3</v>
      </c>
    </row>
    <row r="4" spans="1:7" s="3" customFormat="1" ht="27" customHeight="1">
      <c r="A4" s="225" t="s">
        <v>309</v>
      </c>
      <c r="B4" s="269" t="s">
        <v>302</v>
      </c>
      <c r="C4" s="271" t="s">
        <v>303</v>
      </c>
      <c r="D4" s="225" t="s">
        <v>304</v>
      </c>
      <c r="E4" s="225"/>
      <c r="F4" s="225"/>
      <c r="G4" s="271" t="s">
        <v>170</v>
      </c>
    </row>
    <row r="5" spans="1:7" s="3" customFormat="1" ht="18" customHeight="1">
      <c r="A5" s="225"/>
      <c r="B5" s="270"/>
      <c r="C5" s="271"/>
      <c r="D5" s="11" t="s">
        <v>305</v>
      </c>
      <c r="E5" s="11" t="s">
        <v>177</v>
      </c>
      <c r="F5" s="11" t="s">
        <v>156</v>
      </c>
      <c r="G5" s="271"/>
    </row>
    <row r="6" spans="1:7" s="3" customFormat="1" ht="22.5" customHeight="1">
      <c r="A6" s="12" t="s">
        <v>71</v>
      </c>
      <c r="B6" s="10">
        <v>1</v>
      </c>
      <c r="C6" s="10">
        <v>3</v>
      </c>
      <c r="D6" s="10">
        <v>4</v>
      </c>
      <c r="E6" s="10">
        <v>5</v>
      </c>
      <c r="F6" s="10">
        <v>6</v>
      </c>
      <c r="G6" s="10">
        <v>7</v>
      </c>
    </row>
    <row r="7" spans="1:7" s="3" customFormat="1" ht="22.5" customHeight="1">
      <c r="A7" s="12" t="s">
        <v>56</v>
      </c>
      <c r="B7" s="12"/>
      <c r="C7" s="13"/>
      <c r="D7" s="13"/>
      <c r="E7" s="13"/>
      <c r="F7" s="13"/>
      <c r="G7" s="13"/>
    </row>
    <row r="8" spans="1:7" s="4" customFormat="1" ht="22.5" customHeight="1">
      <c r="A8" s="12"/>
      <c r="B8" s="12"/>
      <c r="C8" s="14"/>
      <c r="D8" s="15"/>
      <c r="E8" s="15"/>
      <c r="F8" s="15"/>
      <c r="G8" s="14"/>
    </row>
    <row r="9" spans="1:7" s="4" customFormat="1" ht="22.5" customHeight="1">
      <c r="A9" s="12"/>
      <c r="B9" s="12"/>
      <c r="C9" s="14"/>
      <c r="D9" s="14"/>
      <c r="E9" s="14"/>
      <c r="F9" s="14"/>
      <c r="G9" s="14"/>
    </row>
    <row r="10" spans="1:7" s="4" customFormat="1" ht="22.5" customHeight="1">
      <c r="A10" s="12"/>
      <c r="B10" s="12"/>
      <c r="C10" s="14"/>
      <c r="D10" s="14"/>
      <c r="E10" s="14"/>
      <c r="F10" s="14"/>
      <c r="G10" s="14"/>
    </row>
    <row r="11" spans="1:7" s="4" customFormat="1" ht="22.5" customHeight="1">
      <c r="A11" s="12"/>
      <c r="B11" s="12"/>
      <c r="C11" s="14"/>
      <c r="D11" s="14"/>
      <c r="E11" s="14"/>
      <c r="F11" s="14"/>
      <c r="G11" s="14"/>
    </row>
    <row r="12" spans="1:7" s="4" customFormat="1" ht="22.5" customHeight="1">
      <c r="A12" s="12"/>
      <c r="B12" s="12"/>
      <c r="C12" s="14"/>
      <c r="D12" s="14"/>
      <c r="E12" s="14"/>
      <c r="F12" s="14"/>
      <c r="G12" s="14"/>
    </row>
    <row r="13" spans="1:7" s="4" customFormat="1" ht="22.5" customHeight="1">
      <c r="A13" s="12"/>
      <c r="B13" s="12"/>
      <c r="C13" s="14"/>
      <c r="D13" s="14"/>
      <c r="E13" s="14"/>
      <c r="F13" s="14"/>
      <c r="G13" s="14"/>
    </row>
    <row r="14" spans="1:7" ht="32.25" customHeight="1">
      <c r="A14" s="267" t="s">
        <v>310</v>
      </c>
      <c r="B14" s="267"/>
      <c r="C14" s="268"/>
      <c r="D14" s="268"/>
      <c r="E14" s="268"/>
      <c r="F14" s="268"/>
      <c r="G14" s="268"/>
    </row>
    <row r="15" spans="1:2" ht="14.25">
      <c r="A15" s="16"/>
      <c r="B15" s="16"/>
    </row>
    <row r="16" spans="1:2" ht="14.25">
      <c r="A16" s="16"/>
      <c r="B16" s="16"/>
    </row>
    <row r="17" spans="1:2" ht="14.25">
      <c r="A17" s="16"/>
      <c r="B17" s="16"/>
    </row>
    <row r="18" spans="1:2" ht="14.25">
      <c r="A18" s="16"/>
      <c r="B18" s="16"/>
    </row>
  </sheetData>
  <sheetProtection/>
  <mergeCells count="7">
    <mergeCell ref="A1:G1"/>
    <mergeCell ref="D4:F4"/>
    <mergeCell ref="A14:G14"/>
    <mergeCell ref="A4:A5"/>
    <mergeCell ref="B4:B5"/>
    <mergeCell ref="C4:C5"/>
    <mergeCell ref="G4:G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999宝藏网</cp:lastModifiedBy>
  <cp:lastPrinted>2019-07-18T09:38:16Z</cp:lastPrinted>
  <dcterms:created xsi:type="dcterms:W3CDTF">2011-12-26T04:36:18Z</dcterms:created>
  <dcterms:modified xsi:type="dcterms:W3CDTF">2019-09-03T02:23:10Z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2052-11.1.0.8864</vt:lpwstr>
  </property>
</Properties>
</file>