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 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<sst xmlns="http://schemas.openxmlformats.org/spreadsheetml/2006/main" count="1934" uniqueCount="480">
  <si>
    <t>2023年部门预算公开表</t>
  </si>
  <si>
    <t>单位编码：</t>
  </si>
  <si>
    <t>402001,402007,402008</t>
  </si>
  <si>
    <t>单位名称：</t>
  </si>
  <si>
    <t>汨罗市林业局,汨罗市玉池林场,汨罗市桃林国有林场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</si>
  <si>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</si>
  <si>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</si>
  <si>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</si>
  <si>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</si>
  <si>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</si>
  <si>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</si>
  <si>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</si>
  <si>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</si>
  <si>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</si>
  <si>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</si>
  <si>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</si>
  <si>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</si>
  <si>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</si>
  <si>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</si>
  <si>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</si>
  <si>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</si>
  <si>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</si>
  <si>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</si>
  <si>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</si>
  <si>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</si>
  <si>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</si>
  <si>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</si>
  <si>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</si>
  <si>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</si>
  <si>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</si>
  <si>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部门：402_汨罗市林业局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</si>
  <si>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</si>
  <si>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</si>
  <si>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</si>
  <si>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</si>
  <si>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</si>
  <si>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</si>
  <si>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</si>
  <si>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</si>
  <si>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</si>
  <si>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</si>
  <si>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</si>
  <si>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</si>
  <si>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</si>
  <si>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</si>
  <si>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</si>
  <si>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</si>
  <si>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</si>
  <si>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</si>
  <si>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</si>
  <si>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</si>
  <si>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</si>
  <si>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</si>
  <si>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</si>
  <si>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</si>
  <si>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</si>
  <si>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</si>
  <si>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</si>
  <si>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</si>
  <si>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</si>
  <si>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</si>
  <si>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</si>
  <si>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</si>
  <si>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</si>
  <si>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</si>
  <si>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</si>
  <si>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</si>
  <si>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</si>
  <si>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</si>
  <si>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</si>
  <si>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</si>
  <si>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</si>
  <si>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</si>
  <si>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</si>
  <si>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</si>
  <si>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</si>
  <si>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</si>
  <si>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</si>
  <si>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</si>
  <si>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</si>
  <si>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</si>
  <si>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</si>
  <si>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</si>
  <si>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</si>
  <si>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</si>
  <si>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</si>
  <si>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</si>
  <si>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</si>
  <si>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</si>
  <si>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</si>
  <si>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</si>
  <si>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</si>
  <si>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</si>
  <si>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</si>
  <si>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</si>
  <si>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</si>
  <si>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</si>
  <si>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</si>
  <si>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</si>
  <si>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</si>
  <si>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</si>
  <si>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</si>
  <si>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</si>
  <si>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</si>
  <si>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</si>
  <si>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</si>
  <si>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</si>
  <si>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</si>
  <si>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</si>
  <si>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</si>
  <si>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</si>
  <si>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</si>
  <si>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</si>
  <si>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</si>
  <si>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</si>
  <si>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</si>
  <si>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</si>
  <si>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</si>
  <si>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</si>
  <si>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</si>
  <si>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</si>
  <si>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</si>
  <si>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</si>
  <si>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</si>
  <si>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</si>
  <si>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</si>
  <si>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</si>
  <si>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</si>
  <si>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</si>
  <si>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</si>
  <si>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</si>
  <si>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</si>
  <si>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</si>
  <si>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</si>
  <si>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</si>
  <si>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</si>
  <si>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</si>
  <si>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</si>
  <si>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</si>
  <si>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</si>
  <si>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</si>
  <si>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</si>
  <si>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</si>
  <si>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</si>
  <si>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</si>
  <si>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</si>
  <si>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</si>
  <si>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</si>
  <si>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</si>
  <si>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</si>
  <si>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</si>
  <si>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</si>
  <si>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</si>
  <si>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402</t>
  </si>
  <si>
    <t>汨罗市林业局</t>
  </si>
  <si>
    <t xml:space="preserve">  402001</t>
  </si>
  <si>
    <t xml:space="preserve">  汨罗市林业局</t>
  </si>
  <si>
    <t xml:space="preserve">  402007</t>
  </si>
  <si>
    <t xml:space="preserve">  汨罗市玉池林场</t>
  </si>
  <si>
    <t xml:space="preserve">  402008</t>
  </si>
  <si>
    <t xml:space="preserve">  汨罗市桃林国有林场</t>
  </si>
  <si>
    <t>部门公开表03</t>
  </si>
  <si>
    <t>金额单位：元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</si>
  <si>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</si>
  <si>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</si>
  <si>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</si>
  <si>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</si>
  <si>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</si>
  <si>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</si>
  <si>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</si>
  <si>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</si>
  <si>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</si>
  <si>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20101</t>
  </si>
  <si>
    <t xml:space="preserve">       人大支出</t>
  </si>
  <si>
    <t xml:space="preserve">         2010101</t>
  </si>
  <si>
    <t xml:space="preserve">     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</si>
  <si>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</si>
  <si>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</si>
  <si>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</si>
  <si>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</si>
  <si>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</si>
  <si>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</si>
  <si>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</si>
  <si>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</si>
  <si>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</si>
  <si>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</si>
  <si>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</si>
  <si>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</si>
  <si>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</si>
  <si>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</si>
  <si>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</si>
  <si>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</si>
  <si>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</si>
  <si>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</si>
  <si>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</si>
  <si>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</si>
  <si>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21302</t>
  </si>
  <si>
    <t xml:space="preserve">       林业和草原</t>
  </si>
  <si>
    <t xml:space="preserve">        2130201</t>
  </si>
  <si>
    <t xml:space="preserve">        2130207</t>
  </si>
  <si>
    <t xml:space="preserve">    森林资源管理</t>
  </si>
  <si>
    <t xml:space="preserve">        2130212</t>
  </si>
  <si>
    <t xml:space="preserve">    湿地保护</t>
  </si>
  <si>
    <t xml:space="preserve">        2130234</t>
  </si>
  <si>
    <t xml:space="preserve">    林业草原防灾减灾</t>
  </si>
  <si>
    <t xml:space="preserve">        2130299</t>
  </si>
  <si>
    <t xml:space="preserve">    其他林业和草原支出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</si>
  <si>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</si>
  <si>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</si>
  <si>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</si>
  <si>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</si>
  <si>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</si>
  <si>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</si>
  <si>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 xml:space="preserve">         2130204</t>
  </si>
  <si>
    <t xml:space="preserve">         事业机构</t>
  </si>
  <si>
    <t xml:space="preserve">           2080506</t>
  </si>
  <si>
    <t xml:space="preserve">           机关事业单位职业年金缴费支出</t>
  </si>
  <si>
    <t xml:space="preserve">         20899</t>
  </si>
  <si>
    <t xml:space="preserve">           2089999</t>
  </si>
  <si>
    <t xml:space="preserve">           其他社会保障和就业支出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</si>
  <si>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</si>
  <si>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</si>
  <si>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</si>
  <si>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</si>
  <si>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</si>
  <si>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</si>
  <si>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</si>
  <si>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</si>
  <si>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</si>
  <si>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</si>
  <si>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</si>
  <si>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</si>
  <si>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</si>
  <si>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</si>
  <si>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</si>
  <si>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</si>
  <si>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</si>
  <si>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</si>
  <si>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</si>
  <si>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</si>
  <si>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</si>
  <si>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</si>
  <si>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</si>
  <si>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02</t>
  </si>
  <si>
    <t>01</t>
  </si>
  <si>
    <t xml:space="preserve">    402001</t>
  </si>
  <si>
    <t xml:space="preserve">    行政运行</t>
  </si>
  <si>
    <t>201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</si>
  <si>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</si>
  <si>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</si>
  <si>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</si>
  <si>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</si>
  <si>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</si>
  <si>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</si>
  <si>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</si>
  <si>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</si>
  <si>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</si>
  <si>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</si>
  <si>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</si>
  <si>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 xml:space="preserve">    住房公积金</t>
  </si>
  <si>
    <t>07</t>
  </si>
  <si>
    <t>34</t>
  </si>
  <si>
    <t>12</t>
  </si>
  <si>
    <t>04</t>
  </si>
  <si>
    <t xml:space="preserve">    402007</t>
  </si>
  <si>
    <t xml:space="preserve">    事业机构</t>
  </si>
  <si>
    <t xml:space="preserve">    402008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</si>
  <si>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</si>
  <si>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</si>
  <si>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</si>
  <si>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</si>
  <si>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</si>
  <si>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</si>
  <si>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</si>
  <si>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</si>
  <si>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</si>
  <si>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</si>
  <si>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</si>
  <si>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</si>
  <si>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</si>
  <si>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</si>
  <si>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</si>
  <si>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</si>
  <si>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</si>
  <si>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</si>
  <si>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</si>
  <si>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</si>
  <si>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</si>
  <si>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</si>
  <si>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</si>
  <si>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</si>
  <si>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</si>
  <si>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</si>
  <si>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</si>
  <si>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一般公共预算支基本出表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</si>
  <si>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</si>
  <si>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</si>
  <si>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</si>
  <si>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</si>
  <si>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</si>
  <si>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</si>
  <si>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</si>
  <si>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</si>
  <si>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</si>
  <si>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</si>
  <si>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</si>
  <si>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</si>
  <si>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</si>
  <si>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</si>
  <si>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</si>
  <si>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</si>
  <si>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</si>
  <si>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</si>
  <si>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</si>
  <si>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</si>
  <si>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</si>
  <si>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</si>
  <si>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</si>
  <si>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</si>
  <si>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</si>
  <si>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</si>
  <si>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</si>
  <si>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</si>
  <si>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</si>
  <si>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</si>
  <si>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</si>
  <si>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</si>
  <si>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</si>
  <si>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</si>
  <si>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</si>
  <si>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</si>
  <si>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</si>
  <si>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</si>
  <si>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</si>
  <si>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</si>
  <si>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</si>
  <si>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</si>
  <si>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</si>
  <si>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</si>
  <si>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</si>
  <si>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</si>
  <si>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</si>
  <si>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</si>
  <si>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</si>
  <si>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</si>
  <si>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</si>
  <si>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</si>
  <si>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</si>
  <si>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</si>
  <si>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</si>
  <si>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</si>
  <si>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</si>
  <si>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</si>
  <si>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</si>
  <si>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</si>
  <si>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</si>
  <si>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</si>
  <si>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</si>
  <si>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</si>
  <si>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</si>
  <si>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</si>
  <si>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</si>
  <si>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</si>
  <si>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</si>
  <si>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</si>
  <si>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</si>
  <si>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</si>
  <si>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</si>
  <si>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</si>
  <si>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</si>
  <si>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</si>
  <si>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</si>
  <si>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</si>
  <si>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</si>
  <si>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</si>
  <si>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</si>
  <si>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</si>
  <si>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</si>
  <si>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</si>
  <si>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</si>
  <si>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</si>
  <si>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</si>
  <si>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</si>
  <si>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</si>
  <si>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</si>
  <si>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</si>
  <si>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</si>
  <si>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</si>
  <si>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</si>
  <si>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</si>
  <si>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</si>
  <si>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</si>
  <si>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</si>
  <si>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</si>
  <si>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</si>
  <si>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</si>
  <si>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</si>
  <si>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402001</t>
  </si>
  <si>
    <t xml:space="preserve">   古树名木及大树养护</t>
  </si>
  <si>
    <t xml:space="preserve">   林长制工作专项</t>
  </si>
  <si>
    <t xml:space="preserve">   森林防火</t>
  </si>
  <si>
    <t xml:space="preserve">   神鼎山森林公园管理中心专项</t>
  </si>
  <si>
    <t xml:space="preserve">   湿地公园管理局</t>
  </si>
  <si>
    <t xml:space="preserve">   野生动物保护 </t>
  </si>
  <si>
    <t xml:space="preserve">   玉池山风景名胜区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</si>
  <si>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</si>
  <si>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</si>
  <si>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</si>
  <si>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</si>
  <si>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</si>
  <si>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</si>
  <si>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</si>
  <si>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</si>
  <si>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</si>
  <si>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</si>
  <si>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</si>
  <si>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</si>
  <si>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</si>
  <si>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</si>
  <si>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</si>
  <si>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402001</t>
  </si>
  <si>
    <t xml:space="preserve">  古树名木及大树养护</t>
  </si>
  <si>
    <t>古树名木及大树养护</t>
  </si>
  <si>
    <t>满意度指标</t>
  </si>
  <si>
    <t>服务对象满意度指标</t>
  </si>
  <si>
    <t>效益指标</t>
  </si>
  <si>
    <t>可持续影响指标</t>
  </si>
  <si>
    <t>生态效益指标</t>
  </si>
  <si>
    <t>社会效益指标</t>
  </si>
  <si>
    <t>经济效益指标</t>
  </si>
  <si>
    <t>成本指标</t>
  </si>
  <si>
    <t>经济成本指标</t>
  </si>
  <si>
    <t>3</t>
  </si>
  <si>
    <t>万元</t>
  </si>
  <si>
    <t>定量</t>
  </si>
  <si>
    <t>生态环境成本指标</t>
  </si>
  <si>
    <t>社会成本指标</t>
  </si>
  <si>
    <t>产出指标</t>
  </si>
  <si>
    <t>质量指标</t>
  </si>
  <si>
    <t>数量指标</t>
  </si>
  <si>
    <t>时效指标</t>
  </si>
  <si>
    <t xml:space="preserve">  林长制工作专项</t>
  </si>
  <si>
    <t>林长制工作专项</t>
  </si>
  <si>
    <t>200</t>
  </si>
  <si>
    <t xml:space="preserve">  森林防火</t>
  </si>
  <si>
    <t>森林防火</t>
  </si>
  <si>
    <t>15</t>
  </si>
  <si>
    <t xml:space="preserve">  神鼎山森林公园管理中心专项</t>
  </si>
  <si>
    <t>神鼎山森林公园管理中心专项</t>
  </si>
  <si>
    <t>10</t>
  </si>
  <si>
    <t xml:space="preserve">  湿地公园管理局</t>
  </si>
  <si>
    <t>湿地公园管理局</t>
  </si>
  <si>
    <t>5</t>
  </si>
  <si>
    <t xml:space="preserve">  野生动物保护 </t>
  </si>
  <si>
    <t xml:space="preserve">野生动物保护 </t>
  </si>
  <si>
    <t xml:space="preserve">  玉池山风景名胜区</t>
  </si>
  <si>
    <t>玉池山风景名胜区</t>
  </si>
  <si>
    <t>部门公开表23</t>
  </si>
  <si>
    <t>整体支出绩效目标表</t>
  </si>
  <si>
    <t>单位：部门：402_汨罗市林业局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</si>
  <si>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</si>
  <si>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</si>
  <si>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</si>
  <si>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</si>
  <si>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</si>
  <si>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</si>
  <si>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</si>
  <si>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</si>
  <si>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</si>
  <si>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</si>
  <si>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</si>
  <si>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</si>
  <si>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</si>
  <si>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</si>
  <si>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</si>
  <si>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402007</t>
  </si>
  <si>
    <t>汨罗市玉池林场</t>
  </si>
  <si>
    <t>402008</t>
  </si>
  <si>
    <t>汨罗市桃林国有林场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</si>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</sst>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0" fillId="0" borderId="3" xfId="0" applyBorder="1">
      <alignment vertical="center"/>
    </xf>
    <xf numFmtId="4" fontId="5" fillId="0" borderId="3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H15" sqref="H15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6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" customHeight="1" spans="1:9">
      <c r="A4" s="74"/>
      <c r="B4" s="75"/>
      <c r="C4" s="3"/>
      <c r="D4" s="74" t="s">
        <v>1</v>
      </c>
      <c r="E4" s="75" t="s">
        <v>2</v>
      </c>
      <c r="F4" s="75"/>
      <c r="G4" s="75"/>
      <c r="H4" s="75"/>
      <c r="I4" s="3"/>
    </row>
    <row r="5" ht="54.4" customHeight="1" spans="1:9">
      <c r="A5" s="74"/>
      <c r="B5" s="75"/>
      <c r="C5" s="3"/>
      <c r="D5" s="74" t="s">
        <v>3</v>
      </c>
      <c r="E5" s="75" t="s">
        <v>4</v>
      </c>
      <c r="F5" s="75"/>
      <c r="G5" s="75"/>
      <c r="H5" s="75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H1" sqref="H1"/>
    </sheetView>
  </sheetViews>
  <sheetFormatPr defaultColWidth="10" defaultRowHeight="13.5" outlineLevelCol="7"/>
  <cols>
    <col min="1" max="1" width="15.75" customWidth="1"/>
    <col min="2" max="2" width="34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3"/>
      <c r="H1" s="15" t="s">
        <v>293</v>
      </c>
    </row>
    <row r="2" ht="43.15" customHeight="1" spans="1:8">
      <c r="A2" s="16" t="s">
        <v>294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10" t="s">
        <v>162</v>
      </c>
    </row>
    <row r="4" ht="24.95" customHeight="1" spans="1:8">
      <c r="A4" s="11" t="s">
        <v>163</v>
      </c>
      <c r="B4" s="11" t="s">
        <v>164</v>
      </c>
      <c r="C4" s="11" t="s">
        <v>135</v>
      </c>
      <c r="D4" s="11" t="s">
        <v>165</v>
      </c>
      <c r="E4" s="11"/>
      <c r="F4" s="11"/>
      <c r="G4" s="11"/>
      <c r="H4" s="11"/>
    </row>
    <row r="5" ht="20.65" customHeight="1" spans="1:8">
      <c r="A5" s="11"/>
      <c r="B5" s="11"/>
      <c r="C5" s="11"/>
      <c r="D5" s="11" t="s">
        <v>137</v>
      </c>
      <c r="E5" s="11" t="s">
        <v>290</v>
      </c>
      <c r="F5" s="11"/>
      <c r="G5" s="11"/>
      <c r="H5" s="11" t="s">
        <v>291</v>
      </c>
    </row>
    <row r="6" ht="28.5" customHeight="1" spans="1:8">
      <c r="A6" s="26"/>
      <c r="B6" s="26"/>
      <c r="C6" s="26"/>
      <c r="D6" s="26"/>
      <c r="E6" s="26" t="s">
        <v>269</v>
      </c>
      <c r="F6" s="26" t="s">
        <v>292</v>
      </c>
      <c r="G6" s="26" t="s">
        <v>233</v>
      </c>
      <c r="H6" s="26"/>
    </row>
    <row r="7" ht="22.9" customHeight="1" spans="1:8">
      <c r="A7" s="27"/>
      <c r="B7" s="27" t="s">
        <v>135</v>
      </c>
      <c r="C7" s="28">
        <v>20295385</v>
      </c>
      <c r="D7" s="28">
        <v>17865385</v>
      </c>
      <c r="E7" s="28">
        <v>14991424</v>
      </c>
      <c r="F7" s="28"/>
      <c r="G7" s="28">
        <v>36840</v>
      </c>
      <c r="H7" s="28">
        <v>2837121</v>
      </c>
    </row>
    <row r="8" ht="22.9" customHeight="1" spans="1:8">
      <c r="A8" s="29" t="s">
        <v>153</v>
      </c>
      <c r="B8" s="29" t="s">
        <v>154</v>
      </c>
      <c r="C8" s="28">
        <f>2029.5385*10000</f>
        <v>20295385</v>
      </c>
      <c r="D8" s="28">
        <f>1786.5385*10000</f>
        <v>17865385</v>
      </c>
      <c r="E8" s="28">
        <f>1499.1424*10000</f>
        <v>14991424</v>
      </c>
      <c r="F8" s="28"/>
      <c r="G8" s="28">
        <f>3.684*10000</f>
        <v>36840</v>
      </c>
      <c r="H8" s="28">
        <f>283.7121*10000</f>
        <v>2837121</v>
      </c>
    </row>
    <row r="9" ht="22.9" customHeight="1" spans="1:8">
      <c r="A9" s="30" t="s">
        <v>155</v>
      </c>
      <c r="B9" s="30" t="s">
        <v>156</v>
      </c>
      <c r="C9" s="28">
        <f>1756.3638*10000</f>
        <v>17563638</v>
      </c>
      <c r="D9" s="28">
        <f>1513.3638*10000</f>
        <v>15133638</v>
      </c>
      <c r="E9" s="28">
        <f>1270.2957*10000</f>
        <v>12702957</v>
      </c>
      <c r="F9" s="28"/>
      <c r="G9" s="28">
        <f>2.856*10000</f>
        <v>28560</v>
      </c>
      <c r="H9" s="28">
        <f>240.2121*10000</f>
        <v>2402121</v>
      </c>
    </row>
    <row r="10" ht="20" customHeight="1" spans="1:8">
      <c r="A10" s="31" t="s">
        <v>170</v>
      </c>
      <c r="B10" s="32" t="s">
        <v>171</v>
      </c>
      <c r="C10" s="33">
        <v>2742792</v>
      </c>
      <c r="D10" s="33">
        <v>2742792</v>
      </c>
      <c r="E10" s="33">
        <v>2742792</v>
      </c>
      <c r="F10" s="34"/>
      <c r="G10" s="35"/>
      <c r="H10" s="35"/>
    </row>
    <row r="11" ht="20" customHeight="1" spans="1:8">
      <c r="A11" s="31" t="s">
        <v>172</v>
      </c>
      <c r="B11" s="32" t="s">
        <v>173</v>
      </c>
      <c r="C11" s="33">
        <v>2742792</v>
      </c>
      <c r="D11" s="33">
        <v>2742792</v>
      </c>
      <c r="E11" s="33">
        <v>2742792</v>
      </c>
      <c r="F11" s="34"/>
      <c r="G11" s="35"/>
      <c r="H11" s="35"/>
    </row>
    <row r="12" ht="20" customHeight="1" spans="1:8">
      <c r="A12" s="31" t="s">
        <v>174</v>
      </c>
      <c r="B12" s="36" t="s">
        <v>175</v>
      </c>
      <c r="C12" s="33">
        <v>2742792</v>
      </c>
      <c r="D12" s="33">
        <v>2742792</v>
      </c>
      <c r="E12" s="33">
        <v>2742792</v>
      </c>
      <c r="F12" s="33"/>
      <c r="G12" s="37"/>
      <c r="H12" s="37"/>
    </row>
    <row r="13" ht="20" customHeight="1" spans="1:8">
      <c r="A13" s="31" t="s">
        <v>176</v>
      </c>
      <c r="B13" s="36" t="s">
        <v>177</v>
      </c>
      <c r="C13" s="33">
        <f>C14+C17</f>
        <v>2064297</v>
      </c>
      <c r="D13" s="33">
        <f>D14+D17</f>
        <v>2064297</v>
      </c>
      <c r="E13" s="33">
        <f>E14+E17</f>
        <v>2064297</v>
      </c>
      <c r="F13" s="33"/>
      <c r="G13" s="37"/>
      <c r="H13" s="37"/>
    </row>
    <row r="14" ht="20" customHeight="1" spans="1:8">
      <c r="A14" s="31" t="s">
        <v>178</v>
      </c>
      <c r="B14" s="36" t="s">
        <v>179</v>
      </c>
      <c r="C14" s="33">
        <f>C15+C16</f>
        <v>1981725</v>
      </c>
      <c r="D14" s="33">
        <f>D15+D16</f>
        <v>1981725</v>
      </c>
      <c r="E14" s="33">
        <f>E15+E16</f>
        <v>1981725</v>
      </c>
      <c r="F14" s="33"/>
      <c r="G14" s="37"/>
      <c r="H14" s="37"/>
    </row>
    <row r="15" ht="20" customHeight="1" spans="1:8">
      <c r="A15" s="31" t="s">
        <v>180</v>
      </c>
      <c r="B15" s="36" t="s">
        <v>181</v>
      </c>
      <c r="C15" s="33">
        <v>1321150</v>
      </c>
      <c r="D15" s="33">
        <v>1321150</v>
      </c>
      <c r="E15" s="33">
        <v>1321150</v>
      </c>
      <c r="F15" s="33"/>
      <c r="G15" s="37"/>
      <c r="H15" s="37"/>
    </row>
    <row r="16" ht="20" customHeight="1" spans="1:8">
      <c r="A16" s="31" t="s">
        <v>182</v>
      </c>
      <c r="B16" s="36" t="s">
        <v>183</v>
      </c>
      <c r="C16" s="33">
        <v>660575</v>
      </c>
      <c r="D16" s="33">
        <v>660575</v>
      </c>
      <c r="E16" s="33">
        <v>660575</v>
      </c>
      <c r="F16" s="33"/>
      <c r="G16" s="37"/>
      <c r="H16" s="37"/>
    </row>
    <row r="17" ht="20" customHeight="1" spans="1:8">
      <c r="A17" s="31" t="s">
        <v>184</v>
      </c>
      <c r="B17" s="36" t="s">
        <v>185</v>
      </c>
      <c r="C17" s="33">
        <v>82572</v>
      </c>
      <c r="D17" s="33">
        <v>82572</v>
      </c>
      <c r="E17" s="33">
        <v>82572</v>
      </c>
      <c r="F17" s="33"/>
      <c r="G17" s="37"/>
      <c r="H17" s="37"/>
    </row>
    <row r="18" ht="20" customHeight="1" spans="1:8">
      <c r="A18" s="31" t="s">
        <v>186</v>
      </c>
      <c r="B18" s="36" t="s">
        <v>187</v>
      </c>
      <c r="C18" s="33">
        <v>82572</v>
      </c>
      <c r="D18" s="33">
        <v>82572</v>
      </c>
      <c r="E18" s="33">
        <v>82572</v>
      </c>
      <c r="F18" s="33"/>
      <c r="G18" s="37"/>
      <c r="H18" s="37"/>
    </row>
    <row r="19" ht="20" customHeight="1" spans="1:8">
      <c r="A19" s="31" t="s">
        <v>188</v>
      </c>
      <c r="B19" s="36" t="s">
        <v>189</v>
      </c>
      <c r="C19" s="33">
        <v>701860</v>
      </c>
      <c r="D19" s="33">
        <v>701860</v>
      </c>
      <c r="E19" s="33">
        <v>701860</v>
      </c>
      <c r="F19" s="33"/>
      <c r="G19" s="37"/>
      <c r="H19" s="37"/>
    </row>
    <row r="20" ht="20" customHeight="1" spans="1:8">
      <c r="A20" s="31" t="s">
        <v>190</v>
      </c>
      <c r="B20" s="36" t="s">
        <v>191</v>
      </c>
      <c r="C20" s="33">
        <v>701860</v>
      </c>
      <c r="D20" s="33">
        <v>701860</v>
      </c>
      <c r="E20" s="33">
        <v>701860</v>
      </c>
      <c r="F20" s="33"/>
      <c r="G20" s="37"/>
      <c r="H20" s="37"/>
    </row>
    <row r="21" ht="20" customHeight="1" spans="1:8">
      <c r="A21" s="31" t="s">
        <v>192</v>
      </c>
      <c r="B21" s="36" t="s">
        <v>193</v>
      </c>
      <c r="C21" s="33">
        <v>701860</v>
      </c>
      <c r="D21" s="33">
        <v>701860</v>
      </c>
      <c r="E21" s="33">
        <v>701860</v>
      </c>
      <c r="F21" s="33"/>
      <c r="G21" s="37"/>
      <c r="H21" s="37"/>
    </row>
    <row r="22" ht="20" customHeight="1" spans="1:8">
      <c r="A22" s="38" t="s">
        <v>194</v>
      </c>
      <c r="B22" s="37" t="s">
        <v>195</v>
      </c>
      <c r="C22" s="33">
        <f t="shared" ref="C22:H22" si="0">C23+C24+C25+C26+C27</f>
        <v>22077652</v>
      </c>
      <c r="D22" s="33">
        <f t="shared" si="0"/>
        <v>17267652</v>
      </c>
      <c r="E22" s="33">
        <f t="shared" si="0"/>
        <v>12406290</v>
      </c>
      <c r="F22" s="33"/>
      <c r="G22" s="33">
        <f t="shared" si="0"/>
        <v>57120</v>
      </c>
      <c r="H22" s="33">
        <f t="shared" si="0"/>
        <v>4804242</v>
      </c>
    </row>
    <row r="23" ht="20" customHeight="1" spans="1:8">
      <c r="A23" s="38" t="s">
        <v>196</v>
      </c>
      <c r="B23" s="37" t="s">
        <v>197</v>
      </c>
      <c r="C23" s="33">
        <f>C24+C25+C26+C27+C28</f>
        <v>11063826</v>
      </c>
      <c r="D23" s="33">
        <f>D24+D25+D26+D27+D28</f>
        <v>8633826</v>
      </c>
      <c r="E23" s="33">
        <f>E24+E25+E26+E27+E28</f>
        <v>6203145</v>
      </c>
      <c r="F23" s="33"/>
      <c r="G23" s="33">
        <f>G24+G25+G26+G27+G28</f>
        <v>28560</v>
      </c>
      <c r="H23" s="33">
        <f>H24+H25+H26+H27+H28</f>
        <v>2402121</v>
      </c>
    </row>
    <row r="24" ht="20" customHeight="1" spans="1:8">
      <c r="A24" s="38" t="s">
        <v>198</v>
      </c>
      <c r="B24" s="37" t="s">
        <v>175</v>
      </c>
      <c r="C24" s="33">
        <v>8633826</v>
      </c>
      <c r="D24" s="33">
        <v>8633826</v>
      </c>
      <c r="E24" s="33">
        <v>6203145</v>
      </c>
      <c r="F24" s="33"/>
      <c r="G24" s="37">
        <v>28560</v>
      </c>
      <c r="H24" s="37">
        <v>2402121</v>
      </c>
    </row>
    <row r="25" ht="20" customHeight="1" spans="1:8">
      <c r="A25" s="38" t="s">
        <v>199</v>
      </c>
      <c r="B25" s="37" t="s">
        <v>200</v>
      </c>
      <c r="C25" s="33">
        <v>2180000</v>
      </c>
      <c r="D25" s="33"/>
      <c r="E25" s="33"/>
      <c r="F25" s="33"/>
      <c r="G25" s="37"/>
      <c r="H25" s="37"/>
    </row>
    <row r="26" ht="20" customHeight="1" spans="1:8">
      <c r="A26" s="38" t="s">
        <v>201</v>
      </c>
      <c r="B26" s="37" t="s">
        <v>202</v>
      </c>
      <c r="C26" s="33">
        <v>50000</v>
      </c>
      <c r="D26" s="33"/>
      <c r="E26" s="33"/>
      <c r="F26" s="33"/>
      <c r="G26" s="37"/>
      <c r="H26" s="37"/>
    </row>
    <row r="27" ht="20" customHeight="1" spans="1:8">
      <c r="A27" s="38" t="s">
        <v>203</v>
      </c>
      <c r="B27" s="37" t="s">
        <v>204</v>
      </c>
      <c r="C27" s="33">
        <v>150000</v>
      </c>
      <c r="D27" s="33"/>
      <c r="E27" s="33"/>
      <c r="F27" s="33"/>
      <c r="G27" s="37"/>
      <c r="H27" s="37"/>
    </row>
    <row r="28" ht="20" customHeight="1" spans="1:8">
      <c r="A28" s="38" t="s">
        <v>205</v>
      </c>
      <c r="B28" s="37" t="s">
        <v>206</v>
      </c>
      <c r="C28" s="33">
        <v>50000</v>
      </c>
      <c r="D28" s="33"/>
      <c r="E28" s="33"/>
      <c r="F28" s="33"/>
      <c r="G28" s="37"/>
      <c r="H28" s="37"/>
    </row>
    <row r="29" ht="20" customHeight="1" spans="1:8">
      <c r="A29" s="31" t="s">
        <v>207</v>
      </c>
      <c r="B29" s="36" t="s">
        <v>208</v>
      </c>
      <c r="C29" s="33">
        <v>990863</v>
      </c>
      <c r="D29" s="33">
        <v>990863</v>
      </c>
      <c r="E29" s="33"/>
      <c r="F29" s="33"/>
      <c r="G29" s="37"/>
      <c r="H29" s="37"/>
    </row>
    <row r="30" ht="20" customHeight="1" spans="1:8">
      <c r="A30" s="31" t="s">
        <v>209</v>
      </c>
      <c r="B30" s="36" t="s">
        <v>210</v>
      </c>
      <c r="C30" s="33">
        <v>990863</v>
      </c>
      <c r="D30" s="33">
        <v>990863</v>
      </c>
      <c r="E30" s="33"/>
      <c r="F30" s="33"/>
      <c r="G30" s="37"/>
      <c r="H30" s="37"/>
    </row>
    <row r="31" ht="20" customHeight="1" spans="1:8">
      <c r="A31" s="31" t="s">
        <v>211</v>
      </c>
      <c r="B31" s="36" t="s">
        <v>212</v>
      </c>
      <c r="C31" s="33">
        <v>990863</v>
      </c>
      <c r="D31" s="33">
        <v>990863</v>
      </c>
      <c r="E31" s="33"/>
      <c r="F31" s="33"/>
      <c r="G31" s="37"/>
      <c r="H31" s="37"/>
    </row>
    <row r="32" ht="20" customHeight="1" spans="1:8">
      <c r="A32" s="39" t="s">
        <v>157</v>
      </c>
      <c r="B32" s="39" t="s">
        <v>158</v>
      </c>
      <c r="C32" s="34">
        <f t="shared" ref="C32:H32" si="1">C33+C39+C42+C45</f>
        <v>1098268</v>
      </c>
      <c r="D32" s="34">
        <f t="shared" si="1"/>
        <v>1098268</v>
      </c>
      <c r="E32" s="34">
        <f t="shared" si="1"/>
        <v>937468</v>
      </c>
      <c r="F32" s="34"/>
      <c r="G32" s="34"/>
      <c r="H32" s="34">
        <f t="shared" si="1"/>
        <v>160800</v>
      </c>
    </row>
    <row r="33" ht="20" customHeight="1" spans="1:8">
      <c r="A33" s="31" t="s">
        <v>176</v>
      </c>
      <c r="B33" s="36" t="s">
        <v>177</v>
      </c>
      <c r="C33" s="34">
        <f>C34+C37</f>
        <v>162861</v>
      </c>
      <c r="D33" s="34">
        <f>D34+D37</f>
        <v>162861</v>
      </c>
      <c r="E33" s="34">
        <f>E34+E37</f>
        <v>162861</v>
      </c>
      <c r="F33" s="34"/>
      <c r="G33" s="35"/>
      <c r="H33" s="35"/>
    </row>
    <row r="34" ht="20" customHeight="1" spans="1:8">
      <c r="A34" s="31" t="s">
        <v>178</v>
      </c>
      <c r="B34" s="36" t="s">
        <v>179</v>
      </c>
      <c r="C34" s="34">
        <f>C35+C36</f>
        <v>156347</v>
      </c>
      <c r="D34" s="34">
        <f>D35+D36</f>
        <v>156347</v>
      </c>
      <c r="E34" s="34">
        <f>E35+E36</f>
        <v>156347</v>
      </c>
      <c r="F34" s="34"/>
      <c r="G34" s="35"/>
      <c r="H34" s="35"/>
    </row>
    <row r="35" ht="20" customHeight="1" spans="1:8">
      <c r="A35" s="31" t="s">
        <v>180</v>
      </c>
      <c r="B35" s="36" t="s">
        <v>181</v>
      </c>
      <c r="C35" s="40">
        <f>10.4231*10000</f>
        <v>104231</v>
      </c>
      <c r="D35" s="40">
        <f>10.4231*10000</f>
        <v>104231</v>
      </c>
      <c r="E35" s="40">
        <f>10.4231*10000</f>
        <v>104231</v>
      </c>
      <c r="F35" s="33"/>
      <c r="G35" s="37"/>
      <c r="H35" s="37"/>
    </row>
    <row r="36" ht="20" customHeight="1" spans="1:8">
      <c r="A36" s="31" t="s">
        <v>182</v>
      </c>
      <c r="B36" s="36" t="s">
        <v>183</v>
      </c>
      <c r="C36" s="40">
        <f>5.2116*10000</f>
        <v>52116</v>
      </c>
      <c r="D36" s="40">
        <f>5.2116*10000</f>
        <v>52116</v>
      </c>
      <c r="E36" s="40">
        <f>5.2116*10000</f>
        <v>52116</v>
      </c>
      <c r="F36" s="33"/>
      <c r="G36" s="37"/>
      <c r="H36" s="37"/>
    </row>
    <row r="37" ht="20" customHeight="1" spans="1:8">
      <c r="A37" s="31" t="s">
        <v>184</v>
      </c>
      <c r="B37" s="36" t="s">
        <v>185</v>
      </c>
      <c r="C37" s="40">
        <f>0.6514*10000</f>
        <v>6514</v>
      </c>
      <c r="D37" s="40">
        <f>0.6514*10000</f>
        <v>6514</v>
      </c>
      <c r="E37" s="40">
        <f>0.6514*10000</f>
        <v>6514</v>
      </c>
      <c r="F37" s="33"/>
      <c r="G37" s="37"/>
      <c r="H37" s="37"/>
    </row>
    <row r="38" ht="20" customHeight="1" spans="1:8">
      <c r="A38" s="31" t="s">
        <v>186</v>
      </c>
      <c r="B38" s="36" t="s">
        <v>187</v>
      </c>
      <c r="C38" s="40">
        <f>0.6514*10000</f>
        <v>6514</v>
      </c>
      <c r="D38" s="40">
        <f>0.6514*10000</f>
        <v>6514</v>
      </c>
      <c r="E38" s="40">
        <f>0.6514*10000</f>
        <v>6514</v>
      </c>
      <c r="F38" s="33"/>
      <c r="G38" s="37"/>
      <c r="H38" s="37"/>
    </row>
    <row r="39" ht="20" customHeight="1" spans="1:8">
      <c r="A39" s="31" t="s">
        <v>188</v>
      </c>
      <c r="B39" s="36" t="s">
        <v>189</v>
      </c>
      <c r="C39" s="40">
        <f t="shared" ref="C39:C41" si="2">5.5373*10000</f>
        <v>55373</v>
      </c>
      <c r="D39" s="40">
        <f t="shared" ref="D39:D41" si="3">5.5373*10000</f>
        <v>55373</v>
      </c>
      <c r="E39" s="40">
        <f t="shared" ref="E39:E41" si="4">5.5373*10000</f>
        <v>55373</v>
      </c>
      <c r="F39" s="33"/>
      <c r="G39" s="37"/>
      <c r="H39" s="37"/>
    </row>
    <row r="40" ht="20" customHeight="1" spans="1:8">
      <c r="A40" s="31" t="s">
        <v>190</v>
      </c>
      <c r="B40" s="36" t="s">
        <v>191</v>
      </c>
      <c r="C40" s="40">
        <f t="shared" si="2"/>
        <v>55373</v>
      </c>
      <c r="D40" s="40">
        <f t="shared" si="3"/>
        <v>55373</v>
      </c>
      <c r="E40" s="40">
        <f t="shared" si="4"/>
        <v>55373</v>
      </c>
      <c r="F40" s="33"/>
      <c r="G40" s="37"/>
      <c r="H40" s="37"/>
    </row>
    <row r="41" ht="20" customHeight="1" spans="1:8">
      <c r="A41" s="31" t="s">
        <v>192</v>
      </c>
      <c r="B41" s="36" t="s">
        <v>193</v>
      </c>
      <c r="C41" s="40">
        <f t="shared" si="2"/>
        <v>55373</v>
      </c>
      <c r="D41" s="40">
        <f t="shared" si="3"/>
        <v>55373</v>
      </c>
      <c r="E41" s="40">
        <f t="shared" si="4"/>
        <v>55373</v>
      </c>
      <c r="F41" s="33"/>
      <c r="G41" s="37"/>
      <c r="H41" s="37"/>
    </row>
    <row r="42" ht="20" customHeight="1" spans="1:8">
      <c r="A42" s="38" t="s">
        <v>194</v>
      </c>
      <c r="B42" s="37" t="s">
        <v>195</v>
      </c>
      <c r="C42" s="40">
        <f t="shared" ref="C42:C44" si="5">80.1861*10000</f>
        <v>801861</v>
      </c>
      <c r="D42" s="40">
        <f t="shared" ref="D42:D44" si="6">80.1861*10000</f>
        <v>801861</v>
      </c>
      <c r="E42" s="41">
        <f t="shared" ref="E42:E44" si="7">64.1061*10000</f>
        <v>641061</v>
      </c>
      <c r="F42" s="41"/>
      <c r="G42" s="41"/>
      <c r="H42" s="41">
        <f t="shared" ref="H42:H44" si="8">16.08*10000</f>
        <v>160800</v>
      </c>
    </row>
    <row r="43" ht="20" customHeight="1" spans="1:8">
      <c r="A43" s="38" t="s">
        <v>196</v>
      </c>
      <c r="B43" s="37" t="s">
        <v>197</v>
      </c>
      <c r="C43" s="40">
        <f t="shared" si="5"/>
        <v>801861</v>
      </c>
      <c r="D43" s="40">
        <f t="shared" si="6"/>
        <v>801861</v>
      </c>
      <c r="E43" s="41">
        <f t="shared" si="7"/>
        <v>641061</v>
      </c>
      <c r="F43" s="41"/>
      <c r="G43" s="41"/>
      <c r="H43" s="41">
        <f t="shared" si="8"/>
        <v>160800</v>
      </c>
    </row>
    <row r="44" ht="20" customHeight="1" spans="1:8">
      <c r="A44" s="38" t="s">
        <v>213</v>
      </c>
      <c r="B44" s="37" t="s">
        <v>214</v>
      </c>
      <c r="C44" s="40">
        <f t="shared" si="5"/>
        <v>801861</v>
      </c>
      <c r="D44" s="40">
        <f t="shared" si="6"/>
        <v>801861</v>
      </c>
      <c r="E44" s="41">
        <f t="shared" si="7"/>
        <v>641061</v>
      </c>
      <c r="F44" s="41"/>
      <c r="G44" s="41"/>
      <c r="H44" s="41">
        <f t="shared" si="8"/>
        <v>160800</v>
      </c>
    </row>
    <row r="45" ht="20" customHeight="1" spans="1:8">
      <c r="A45" s="31" t="s">
        <v>207</v>
      </c>
      <c r="B45" s="36" t="s">
        <v>208</v>
      </c>
      <c r="C45" s="40">
        <f t="shared" ref="C45:C47" si="9">7.8173*10000</f>
        <v>78173</v>
      </c>
      <c r="D45" s="40">
        <f t="shared" ref="D45:D47" si="10">7.8173*10000</f>
        <v>78173</v>
      </c>
      <c r="E45" s="40">
        <f t="shared" ref="E45:E47" si="11">7.8173*10000</f>
        <v>78173</v>
      </c>
      <c r="F45" s="33"/>
      <c r="G45" s="37"/>
      <c r="H45" s="37"/>
    </row>
    <row r="46" ht="20" customHeight="1" spans="1:8">
      <c r="A46" s="31" t="s">
        <v>209</v>
      </c>
      <c r="B46" s="36" t="s">
        <v>210</v>
      </c>
      <c r="C46" s="40">
        <f t="shared" si="9"/>
        <v>78173</v>
      </c>
      <c r="D46" s="40">
        <f t="shared" si="10"/>
        <v>78173</v>
      </c>
      <c r="E46" s="40">
        <f t="shared" si="11"/>
        <v>78173</v>
      </c>
      <c r="F46" s="33"/>
      <c r="G46" s="37"/>
      <c r="H46" s="37"/>
    </row>
    <row r="47" ht="20" customHeight="1" spans="1:8">
      <c r="A47" s="31" t="s">
        <v>211</v>
      </c>
      <c r="B47" s="36" t="s">
        <v>212</v>
      </c>
      <c r="C47" s="40">
        <f t="shared" si="9"/>
        <v>78173</v>
      </c>
      <c r="D47" s="40">
        <f t="shared" si="10"/>
        <v>78173</v>
      </c>
      <c r="E47" s="40">
        <f t="shared" si="11"/>
        <v>78173</v>
      </c>
      <c r="F47" s="33"/>
      <c r="G47" s="37"/>
      <c r="H47" s="37"/>
    </row>
    <row r="48" ht="20" customHeight="1" spans="1:8">
      <c r="A48" s="39" t="s">
        <v>159</v>
      </c>
      <c r="B48" s="39" t="s">
        <v>160</v>
      </c>
      <c r="C48" s="34">
        <f t="shared" ref="C48:H48" si="12">C49+C55+C58+C61</f>
        <v>1633479</v>
      </c>
      <c r="D48" s="34">
        <f t="shared" si="12"/>
        <v>1633479</v>
      </c>
      <c r="E48" s="34">
        <f t="shared" si="12"/>
        <v>841615</v>
      </c>
      <c r="F48" s="34"/>
      <c r="G48" s="34">
        <f t="shared" si="12"/>
        <v>8280</v>
      </c>
      <c r="H48" s="34">
        <f t="shared" si="12"/>
        <v>274200</v>
      </c>
    </row>
    <row r="49" ht="20" customHeight="1" spans="1:8">
      <c r="A49" s="31" t="s">
        <v>176</v>
      </c>
      <c r="B49" s="36" t="s">
        <v>177</v>
      </c>
      <c r="C49" s="33">
        <f>C50+C53</f>
        <v>279881</v>
      </c>
      <c r="D49" s="33">
        <f>D50+D53</f>
        <v>279881</v>
      </c>
      <c r="E49" s="34"/>
      <c r="F49" s="34"/>
      <c r="G49" s="35"/>
      <c r="H49" s="35"/>
    </row>
    <row r="50" ht="20" customHeight="1" spans="1:8">
      <c r="A50" s="31" t="s">
        <v>178</v>
      </c>
      <c r="B50" s="36" t="s">
        <v>179</v>
      </c>
      <c r="C50" s="33">
        <f>C51+C52</f>
        <v>268686</v>
      </c>
      <c r="D50" s="33">
        <f>D51+D52</f>
        <v>268686</v>
      </c>
      <c r="E50" s="34"/>
      <c r="F50" s="34"/>
      <c r="G50" s="35"/>
      <c r="H50" s="35"/>
    </row>
    <row r="51" ht="20" customHeight="1" spans="1:8">
      <c r="A51" s="31" t="s">
        <v>180</v>
      </c>
      <c r="B51" s="36" t="s">
        <v>181</v>
      </c>
      <c r="C51" s="33">
        <v>179124</v>
      </c>
      <c r="D51" s="33">
        <v>179124</v>
      </c>
      <c r="E51" s="33"/>
      <c r="F51" s="33"/>
      <c r="G51" s="37"/>
      <c r="H51" s="37"/>
    </row>
    <row r="52" ht="20" customHeight="1" spans="1:8">
      <c r="A52" s="38" t="s">
        <v>215</v>
      </c>
      <c r="B52" s="37" t="s">
        <v>216</v>
      </c>
      <c r="C52" s="33">
        <v>89562</v>
      </c>
      <c r="D52" s="33">
        <v>89562</v>
      </c>
      <c r="E52" s="42"/>
      <c r="F52" s="42"/>
      <c r="G52" s="42"/>
      <c r="H52" s="42"/>
    </row>
    <row r="53" ht="20" customHeight="1" spans="1:8">
      <c r="A53" s="31" t="s">
        <v>217</v>
      </c>
      <c r="B53" s="36" t="s">
        <v>185</v>
      </c>
      <c r="C53" s="33">
        <v>11195</v>
      </c>
      <c r="D53" s="33">
        <v>11195</v>
      </c>
      <c r="E53" s="42"/>
      <c r="F53" s="42"/>
      <c r="G53" s="42"/>
      <c r="H53" s="42"/>
    </row>
    <row r="54" ht="20" customHeight="1" spans="1:8">
      <c r="A54" s="38" t="s">
        <v>218</v>
      </c>
      <c r="B54" s="37" t="s">
        <v>219</v>
      </c>
      <c r="C54" s="33">
        <v>11195</v>
      </c>
      <c r="D54" s="33">
        <v>11195</v>
      </c>
      <c r="E54" s="42"/>
      <c r="F54" s="42"/>
      <c r="G54" s="42"/>
      <c r="H54" s="42"/>
    </row>
    <row r="55" ht="20" customHeight="1" spans="1:8">
      <c r="A55" s="31" t="s">
        <v>188</v>
      </c>
      <c r="B55" s="36" t="s">
        <v>189</v>
      </c>
      <c r="C55" s="33">
        <v>95160</v>
      </c>
      <c r="D55" s="33">
        <v>95160</v>
      </c>
      <c r="E55" s="42"/>
      <c r="F55" s="42"/>
      <c r="G55" s="42"/>
      <c r="H55" s="42"/>
    </row>
    <row r="56" ht="20" customHeight="1" spans="1:8">
      <c r="A56" s="31" t="s">
        <v>190</v>
      </c>
      <c r="B56" s="36" t="s">
        <v>191</v>
      </c>
      <c r="C56" s="33">
        <v>95160</v>
      </c>
      <c r="D56" s="33">
        <v>95160</v>
      </c>
      <c r="E56" s="42"/>
      <c r="F56" s="42"/>
      <c r="G56" s="42"/>
      <c r="H56" s="42"/>
    </row>
    <row r="57" ht="20" customHeight="1" spans="1:8">
      <c r="A57" s="31" t="s">
        <v>192</v>
      </c>
      <c r="B57" s="36" t="s">
        <v>193</v>
      </c>
      <c r="C57" s="33">
        <v>95160</v>
      </c>
      <c r="D57" s="33">
        <v>95160</v>
      </c>
      <c r="E57" s="42"/>
      <c r="F57" s="42"/>
      <c r="G57" s="42"/>
      <c r="H57" s="42"/>
    </row>
    <row r="58" ht="20" customHeight="1" spans="1:8">
      <c r="A58" s="38" t="s">
        <v>194</v>
      </c>
      <c r="B58" s="37" t="s">
        <v>195</v>
      </c>
      <c r="C58" s="43">
        <v>1124095</v>
      </c>
      <c r="D58" s="43">
        <v>1124095</v>
      </c>
      <c r="E58" s="44">
        <v>841615</v>
      </c>
      <c r="F58" s="44"/>
      <c r="G58" s="44">
        <v>8280</v>
      </c>
      <c r="H58" s="44">
        <v>274200</v>
      </c>
    </row>
    <row r="59" ht="20" customHeight="1" spans="1:8">
      <c r="A59" s="38" t="s">
        <v>196</v>
      </c>
      <c r="B59" s="37" t="s">
        <v>197</v>
      </c>
      <c r="C59" s="43">
        <v>1124095</v>
      </c>
      <c r="D59" s="43">
        <v>1124095</v>
      </c>
      <c r="E59" s="44">
        <v>841615</v>
      </c>
      <c r="F59" s="44"/>
      <c r="G59" s="44">
        <v>8280</v>
      </c>
      <c r="H59" s="44">
        <v>274200</v>
      </c>
    </row>
    <row r="60" ht="20" customHeight="1" spans="1:8">
      <c r="A60" s="38" t="s">
        <v>213</v>
      </c>
      <c r="B60" s="37" t="s">
        <v>214</v>
      </c>
      <c r="C60" s="43">
        <v>1124095</v>
      </c>
      <c r="D60" s="43">
        <v>1124095</v>
      </c>
      <c r="E60" s="44">
        <v>841615</v>
      </c>
      <c r="F60" s="44"/>
      <c r="G60" s="44">
        <v>8280</v>
      </c>
      <c r="H60" s="44">
        <v>274200</v>
      </c>
    </row>
    <row r="61" ht="20" customHeight="1" spans="1:8">
      <c r="A61" s="31" t="s">
        <v>207</v>
      </c>
      <c r="B61" s="36" t="s">
        <v>208</v>
      </c>
      <c r="C61" s="33">
        <v>134343</v>
      </c>
      <c r="D61" s="33">
        <v>134343</v>
      </c>
      <c r="E61" s="42"/>
      <c r="F61" s="42"/>
      <c r="G61" s="42"/>
      <c r="H61" s="42"/>
    </row>
    <row r="62" ht="20" customHeight="1" spans="1:8">
      <c r="A62" s="31" t="s">
        <v>209</v>
      </c>
      <c r="B62" s="36" t="s">
        <v>210</v>
      </c>
      <c r="C62" s="33">
        <v>134343</v>
      </c>
      <c r="D62" s="33">
        <v>134343</v>
      </c>
      <c r="E62" s="42"/>
      <c r="F62" s="42"/>
      <c r="G62" s="42"/>
      <c r="H62" s="42"/>
    </row>
    <row r="63" ht="20" customHeight="1" spans="1:8">
      <c r="A63" s="31" t="s">
        <v>211</v>
      </c>
      <c r="B63" s="36" t="s">
        <v>212</v>
      </c>
      <c r="C63" s="33">
        <v>134343</v>
      </c>
      <c r="D63" s="33">
        <v>134343</v>
      </c>
      <c r="E63" s="42"/>
      <c r="F63" s="42"/>
      <c r="G63" s="42"/>
      <c r="H63" s="42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workbookViewId="0">
      <selection activeCell="P7" sqref="P7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15" t="s">
        <v>295</v>
      </c>
      <c r="N1" s="15"/>
    </row>
    <row r="2" ht="44.85" customHeight="1" spans="1:1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35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42.2" customHeight="1" spans="1:14">
      <c r="A4" s="11" t="s">
        <v>221</v>
      </c>
      <c r="B4" s="11"/>
      <c r="C4" s="11"/>
      <c r="D4" s="11" t="s">
        <v>222</v>
      </c>
      <c r="E4" s="11" t="s">
        <v>223</v>
      </c>
      <c r="F4" s="11" t="s">
        <v>268</v>
      </c>
      <c r="G4" s="11" t="s">
        <v>225</v>
      </c>
      <c r="H4" s="11"/>
      <c r="I4" s="11"/>
      <c r="J4" s="11"/>
      <c r="K4" s="11"/>
      <c r="L4" s="11" t="s">
        <v>229</v>
      </c>
      <c r="M4" s="11"/>
      <c r="N4" s="11"/>
    </row>
    <row r="5" ht="39.6" customHeight="1" spans="1:14">
      <c r="A5" s="11" t="s">
        <v>239</v>
      </c>
      <c r="B5" s="11" t="s">
        <v>240</v>
      </c>
      <c r="C5" s="11" t="s">
        <v>241</v>
      </c>
      <c r="D5" s="11"/>
      <c r="E5" s="11"/>
      <c r="F5" s="11"/>
      <c r="G5" s="11" t="s">
        <v>135</v>
      </c>
      <c r="H5" s="11" t="s">
        <v>296</v>
      </c>
      <c r="I5" s="11" t="s">
        <v>297</v>
      </c>
      <c r="J5" s="11" t="s">
        <v>298</v>
      </c>
      <c r="K5" s="11" t="s">
        <v>299</v>
      </c>
      <c r="L5" s="11" t="s">
        <v>135</v>
      </c>
      <c r="M5" s="11" t="s">
        <v>269</v>
      </c>
      <c r="N5" s="11" t="s">
        <v>300</v>
      </c>
    </row>
    <row r="6" ht="22.9" customHeight="1" spans="1:14">
      <c r="A6" s="14"/>
      <c r="B6" s="14"/>
      <c r="C6" s="14"/>
      <c r="D6" s="14"/>
      <c r="E6" s="14" t="s">
        <v>135</v>
      </c>
      <c r="F6" s="25">
        <v>1499.1424</v>
      </c>
      <c r="G6" s="25">
        <v>1499.1424</v>
      </c>
      <c r="H6" s="25">
        <v>1013.6629</v>
      </c>
      <c r="I6" s="25">
        <v>337.1829</v>
      </c>
      <c r="J6" s="25">
        <v>120.3379</v>
      </c>
      <c r="K6" s="25">
        <v>27.9587</v>
      </c>
      <c r="L6" s="25"/>
      <c r="M6" s="25"/>
      <c r="N6" s="25"/>
    </row>
    <row r="7" ht="22.9" customHeight="1" spans="1:14">
      <c r="A7" s="14"/>
      <c r="B7" s="14"/>
      <c r="C7" s="14"/>
      <c r="D7" s="12" t="s">
        <v>153</v>
      </c>
      <c r="E7" s="12" t="s">
        <v>154</v>
      </c>
      <c r="F7" s="25">
        <v>1499.1424</v>
      </c>
      <c r="G7" s="25">
        <v>1499.1424</v>
      </c>
      <c r="H7" s="25">
        <v>1013.6629</v>
      </c>
      <c r="I7" s="25">
        <v>337.1829</v>
      </c>
      <c r="J7" s="25">
        <v>120.3379</v>
      </c>
      <c r="K7" s="25">
        <v>27.9587</v>
      </c>
      <c r="L7" s="25"/>
      <c r="M7" s="25"/>
      <c r="N7" s="25"/>
    </row>
    <row r="8" ht="22.9" customHeight="1" spans="1:14">
      <c r="A8" s="14"/>
      <c r="B8" s="14"/>
      <c r="C8" s="14"/>
      <c r="D8" s="18" t="s">
        <v>155</v>
      </c>
      <c r="E8" s="18" t="s">
        <v>156</v>
      </c>
      <c r="F8" s="25">
        <v>1270.2957</v>
      </c>
      <c r="G8" s="25">
        <v>1270.2957</v>
      </c>
      <c r="H8" s="25">
        <v>871.6721</v>
      </c>
      <c r="I8" s="25">
        <v>276.6157</v>
      </c>
      <c r="J8" s="25">
        <v>99.0863</v>
      </c>
      <c r="K8" s="25">
        <v>22.9216</v>
      </c>
      <c r="L8" s="25"/>
      <c r="M8" s="25"/>
      <c r="N8" s="25"/>
    </row>
    <row r="9" ht="22.9" customHeight="1" spans="1:14">
      <c r="A9" s="21" t="s">
        <v>247</v>
      </c>
      <c r="B9" s="21" t="s">
        <v>244</v>
      </c>
      <c r="C9" s="21" t="s">
        <v>244</v>
      </c>
      <c r="D9" s="17" t="s">
        <v>245</v>
      </c>
      <c r="E9" s="5" t="s">
        <v>246</v>
      </c>
      <c r="F9" s="6">
        <v>274.2792</v>
      </c>
      <c r="G9" s="6">
        <v>274.2792</v>
      </c>
      <c r="H9" s="19">
        <v>274.2792</v>
      </c>
      <c r="I9" s="19"/>
      <c r="J9" s="19"/>
      <c r="K9" s="19"/>
      <c r="L9" s="6"/>
      <c r="M9" s="19"/>
      <c r="N9" s="19"/>
    </row>
    <row r="10" ht="22.9" customHeight="1" spans="1:14">
      <c r="A10" s="21" t="s">
        <v>248</v>
      </c>
      <c r="B10" s="21" t="s">
        <v>249</v>
      </c>
      <c r="C10" s="21" t="s">
        <v>249</v>
      </c>
      <c r="D10" s="17" t="s">
        <v>245</v>
      </c>
      <c r="E10" s="5" t="s">
        <v>250</v>
      </c>
      <c r="F10" s="6">
        <v>132.115</v>
      </c>
      <c r="G10" s="6">
        <v>132.115</v>
      </c>
      <c r="H10" s="19"/>
      <c r="I10" s="19">
        <v>132.115</v>
      </c>
      <c r="J10" s="19"/>
      <c r="K10" s="19"/>
      <c r="L10" s="6"/>
      <c r="M10" s="19"/>
      <c r="N10" s="19"/>
    </row>
    <row r="11" ht="22.9" customHeight="1" spans="1:14">
      <c r="A11" s="21" t="s">
        <v>248</v>
      </c>
      <c r="B11" s="21" t="s">
        <v>249</v>
      </c>
      <c r="C11" s="21" t="s">
        <v>251</v>
      </c>
      <c r="D11" s="17" t="s">
        <v>245</v>
      </c>
      <c r="E11" s="5" t="s">
        <v>252</v>
      </c>
      <c r="F11" s="6">
        <v>66.0575</v>
      </c>
      <c r="G11" s="6">
        <v>66.0575</v>
      </c>
      <c r="H11" s="19"/>
      <c r="I11" s="19">
        <v>66.0575</v>
      </c>
      <c r="J11" s="19"/>
      <c r="K11" s="19"/>
      <c r="L11" s="6"/>
      <c r="M11" s="19"/>
      <c r="N11" s="19"/>
    </row>
    <row r="12" ht="22.9" customHeight="1" spans="1:14">
      <c r="A12" s="21" t="s">
        <v>248</v>
      </c>
      <c r="B12" s="21" t="s">
        <v>253</v>
      </c>
      <c r="C12" s="21" t="s">
        <v>253</v>
      </c>
      <c r="D12" s="17" t="s">
        <v>245</v>
      </c>
      <c r="E12" s="5" t="s">
        <v>254</v>
      </c>
      <c r="F12" s="6">
        <v>8.2572</v>
      </c>
      <c r="G12" s="6">
        <v>8.2572</v>
      </c>
      <c r="H12" s="19"/>
      <c r="I12" s="19">
        <v>8.2572</v>
      </c>
      <c r="J12" s="19"/>
      <c r="K12" s="19"/>
      <c r="L12" s="6"/>
      <c r="M12" s="19"/>
      <c r="N12" s="19"/>
    </row>
    <row r="13" ht="22.9" customHeight="1" spans="1:14">
      <c r="A13" s="21" t="s">
        <v>255</v>
      </c>
      <c r="B13" s="21" t="s">
        <v>256</v>
      </c>
      <c r="C13" s="21" t="s">
        <v>244</v>
      </c>
      <c r="D13" s="17" t="s">
        <v>245</v>
      </c>
      <c r="E13" s="5" t="s">
        <v>257</v>
      </c>
      <c r="F13" s="6">
        <v>70.186</v>
      </c>
      <c r="G13" s="6">
        <v>70.186</v>
      </c>
      <c r="H13" s="19"/>
      <c r="I13" s="19">
        <v>70.186</v>
      </c>
      <c r="J13" s="19"/>
      <c r="K13" s="19"/>
      <c r="L13" s="6"/>
      <c r="M13" s="19"/>
      <c r="N13" s="19"/>
    </row>
    <row r="14" ht="22.9" customHeight="1" spans="1:14">
      <c r="A14" s="21" t="s">
        <v>242</v>
      </c>
      <c r="B14" s="21" t="s">
        <v>243</v>
      </c>
      <c r="C14" s="21" t="s">
        <v>244</v>
      </c>
      <c r="D14" s="17" t="s">
        <v>245</v>
      </c>
      <c r="E14" s="5" t="s">
        <v>246</v>
      </c>
      <c r="F14" s="6">
        <v>620.3145</v>
      </c>
      <c r="G14" s="6">
        <v>620.3145</v>
      </c>
      <c r="H14" s="19">
        <v>597.3929</v>
      </c>
      <c r="I14" s="19"/>
      <c r="J14" s="19"/>
      <c r="K14" s="19">
        <v>22.9216</v>
      </c>
      <c r="L14" s="6"/>
      <c r="M14" s="19"/>
      <c r="N14" s="19"/>
    </row>
    <row r="15" ht="22.9" customHeight="1" spans="1:14">
      <c r="A15" s="21" t="s">
        <v>258</v>
      </c>
      <c r="B15" s="21" t="s">
        <v>243</v>
      </c>
      <c r="C15" s="21" t="s">
        <v>244</v>
      </c>
      <c r="D15" s="17" t="s">
        <v>245</v>
      </c>
      <c r="E15" s="5" t="s">
        <v>259</v>
      </c>
      <c r="F15" s="6">
        <v>99.0863</v>
      </c>
      <c r="G15" s="6">
        <v>99.0863</v>
      </c>
      <c r="H15" s="19"/>
      <c r="I15" s="19"/>
      <c r="J15" s="19">
        <v>99.0863</v>
      </c>
      <c r="K15" s="19"/>
      <c r="L15" s="6"/>
      <c r="M15" s="19"/>
      <c r="N15" s="19"/>
    </row>
    <row r="16" ht="22.9" customHeight="1" spans="1:14">
      <c r="A16" s="14"/>
      <c r="B16" s="14"/>
      <c r="C16" s="14"/>
      <c r="D16" s="18" t="s">
        <v>157</v>
      </c>
      <c r="E16" s="18" t="s">
        <v>158</v>
      </c>
      <c r="F16" s="25">
        <v>93.7468</v>
      </c>
      <c r="G16" s="25">
        <v>93.7468</v>
      </c>
      <c r="H16" s="25">
        <v>61.8158</v>
      </c>
      <c r="I16" s="25">
        <v>22.2794</v>
      </c>
      <c r="J16" s="25">
        <v>7.8173</v>
      </c>
      <c r="K16" s="25">
        <v>1.8343</v>
      </c>
      <c r="L16" s="25"/>
      <c r="M16" s="25"/>
      <c r="N16" s="25"/>
    </row>
    <row r="17" ht="22.9" customHeight="1" spans="1:14">
      <c r="A17" s="21" t="s">
        <v>248</v>
      </c>
      <c r="B17" s="21" t="s">
        <v>249</v>
      </c>
      <c r="C17" s="21" t="s">
        <v>249</v>
      </c>
      <c r="D17" s="17" t="s">
        <v>264</v>
      </c>
      <c r="E17" s="5" t="s">
        <v>250</v>
      </c>
      <c r="F17" s="6">
        <v>10.4231</v>
      </c>
      <c r="G17" s="6">
        <v>10.4231</v>
      </c>
      <c r="H17" s="19"/>
      <c r="I17" s="19">
        <v>10.4231</v>
      </c>
      <c r="J17" s="19"/>
      <c r="K17" s="19"/>
      <c r="L17" s="6"/>
      <c r="M17" s="19"/>
      <c r="N17" s="19"/>
    </row>
    <row r="18" ht="22.9" customHeight="1" spans="1:14">
      <c r="A18" s="21" t="s">
        <v>248</v>
      </c>
      <c r="B18" s="21" t="s">
        <v>249</v>
      </c>
      <c r="C18" s="21" t="s">
        <v>251</v>
      </c>
      <c r="D18" s="17" t="s">
        <v>264</v>
      </c>
      <c r="E18" s="5" t="s">
        <v>252</v>
      </c>
      <c r="F18" s="6">
        <v>5.2116</v>
      </c>
      <c r="G18" s="6">
        <v>5.2116</v>
      </c>
      <c r="H18" s="19"/>
      <c r="I18" s="19">
        <v>5.2116</v>
      </c>
      <c r="J18" s="19"/>
      <c r="K18" s="19"/>
      <c r="L18" s="6"/>
      <c r="M18" s="19"/>
      <c r="N18" s="19"/>
    </row>
    <row r="19" ht="22.9" customHeight="1" spans="1:14">
      <c r="A19" s="21" t="s">
        <v>248</v>
      </c>
      <c r="B19" s="21" t="s">
        <v>253</v>
      </c>
      <c r="C19" s="21" t="s">
        <v>253</v>
      </c>
      <c r="D19" s="17" t="s">
        <v>264</v>
      </c>
      <c r="E19" s="5" t="s">
        <v>254</v>
      </c>
      <c r="F19" s="6">
        <v>0.6514</v>
      </c>
      <c r="G19" s="6">
        <v>0.6514</v>
      </c>
      <c r="H19" s="19"/>
      <c r="I19" s="19">
        <v>0.6514</v>
      </c>
      <c r="J19" s="19"/>
      <c r="K19" s="19"/>
      <c r="L19" s="6"/>
      <c r="M19" s="19"/>
      <c r="N19" s="19"/>
    </row>
    <row r="20" ht="22.9" customHeight="1" spans="1:14">
      <c r="A20" s="21" t="s">
        <v>255</v>
      </c>
      <c r="B20" s="21" t="s">
        <v>256</v>
      </c>
      <c r="C20" s="21" t="s">
        <v>244</v>
      </c>
      <c r="D20" s="17" t="s">
        <v>264</v>
      </c>
      <c r="E20" s="5" t="s">
        <v>257</v>
      </c>
      <c r="F20" s="6">
        <v>5.5373</v>
      </c>
      <c r="G20" s="6">
        <v>5.5373</v>
      </c>
      <c r="H20" s="19"/>
      <c r="I20" s="19">
        <v>5.5373</v>
      </c>
      <c r="J20" s="19"/>
      <c r="K20" s="19"/>
      <c r="L20" s="6"/>
      <c r="M20" s="19"/>
      <c r="N20" s="19"/>
    </row>
    <row r="21" ht="22.9" customHeight="1" spans="1:14">
      <c r="A21" s="21" t="s">
        <v>242</v>
      </c>
      <c r="B21" s="21" t="s">
        <v>243</v>
      </c>
      <c r="C21" s="21" t="s">
        <v>263</v>
      </c>
      <c r="D21" s="17" t="s">
        <v>264</v>
      </c>
      <c r="E21" s="5" t="s">
        <v>265</v>
      </c>
      <c r="F21" s="6">
        <v>64.1061</v>
      </c>
      <c r="G21" s="6">
        <v>64.1061</v>
      </c>
      <c r="H21" s="19">
        <v>61.8158</v>
      </c>
      <c r="I21" s="19">
        <v>0.456</v>
      </c>
      <c r="J21" s="19"/>
      <c r="K21" s="19">
        <v>1.8343</v>
      </c>
      <c r="L21" s="6"/>
      <c r="M21" s="19"/>
      <c r="N21" s="19"/>
    </row>
    <row r="22" ht="22.9" customHeight="1" spans="1:14">
      <c r="A22" s="21" t="s">
        <v>258</v>
      </c>
      <c r="B22" s="21" t="s">
        <v>243</v>
      </c>
      <c r="C22" s="21" t="s">
        <v>244</v>
      </c>
      <c r="D22" s="17" t="s">
        <v>264</v>
      </c>
      <c r="E22" s="5" t="s">
        <v>259</v>
      </c>
      <c r="F22" s="6">
        <v>7.8173</v>
      </c>
      <c r="G22" s="6">
        <v>7.8173</v>
      </c>
      <c r="H22" s="19"/>
      <c r="I22" s="19"/>
      <c r="J22" s="19">
        <v>7.8173</v>
      </c>
      <c r="K22" s="19"/>
      <c r="L22" s="6"/>
      <c r="M22" s="19"/>
      <c r="N22" s="19"/>
    </row>
    <row r="23" ht="22.9" customHeight="1" spans="1:14">
      <c r="A23" s="14"/>
      <c r="B23" s="14"/>
      <c r="C23" s="14"/>
      <c r="D23" s="18" t="s">
        <v>159</v>
      </c>
      <c r="E23" s="18" t="s">
        <v>160</v>
      </c>
      <c r="F23" s="25">
        <v>135.0999</v>
      </c>
      <c r="G23" s="25">
        <v>135.0999</v>
      </c>
      <c r="H23" s="25">
        <v>80.175</v>
      </c>
      <c r="I23" s="25">
        <v>38.2878</v>
      </c>
      <c r="J23" s="25">
        <v>13.4343</v>
      </c>
      <c r="K23" s="25">
        <v>3.2028</v>
      </c>
      <c r="L23" s="25"/>
      <c r="M23" s="25"/>
      <c r="N23" s="25"/>
    </row>
    <row r="24" ht="22.9" customHeight="1" spans="1:14">
      <c r="A24" s="21" t="s">
        <v>248</v>
      </c>
      <c r="B24" s="21" t="s">
        <v>249</v>
      </c>
      <c r="C24" s="21" t="s">
        <v>249</v>
      </c>
      <c r="D24" s="17" t="s">
        <v>266</v>
      </c>
      <c r="E24" s="5" t="s">
        <v>250</v>
      </c>
      <c r="F24" s="6">
        <v>17.9124</v>
      </c>
      <c r="G24" s="6">
        <v>17.9124</v>
      </c>
      <c r="H24" s="19"/>
      <c r="I24" s="19">
        <v>17.9124</v>
      </c>
      <c r="J24" s="19"/>
      <c r="K24" s="19"/>
      <c r="L24" s="6"/>
      <c r="M24" s="19"/>
      <c r="N24" s="19"/>
    </row>
    <row r="25" ht="22.9" customHeight="1" spans="1:14">
      <c r="A25" s="21" t="s">
        <v>248</v>
      </c>
      <c r="B25" s="21" t="s">
        <v>249</v>
      </c>
      <c r="C25" s="21" t="s">
        <v>251</v>
      </c>
      <c r="D25" s="17" t="s">
        <v>266</v>
      </c>
      <c r="E25" s="5" t="s">
        <v>252</v>
      </c>
      <c r="F25" s="6">
        <v>8.9562</v>
      </c>
      <c r="G25" s="6">
        <v>8.9562</v>
      </c>
      <c r="H25" s="19"/>
      <c r="I25" s="19">
        <v>8.9562</v>
      </c>
      <c r="J25" s="19"/>
      <c r="K25" s="19"/>
      <c r="L25" s="6"/>
      <c r="M25" s="19"/>
      <c r="N25" s="19"/>
    </row>
    <row r="26" ht="22.9" customHeight="1" spans="1:14">
      <c r="A26" s="21" t="s">
        <v>248</v>
      </c>
      <c r="B26" s="21" t="s">
        <v>253</v>
      </c>
      <c r="C26" s="21" t="s">
        <v>253</v>
      </c>
      <c r="D26" s="17" t="s">
        <v>266</v>
      </c>
      <c r="E26" s="5" t="s">
        <v>254</v>
      </c>
      <c r="F26" s="6">
        <v>1.1195</v>
      </c>
      <c r="G26" s="6">
        <v>1.1195</v>
      </c>
      <c r="H26" s="19"/>
      <c r="I26" s="19">
        <v>1.1195</v>
      </c>
      <c r="J26" s="19"/>
      <c r="K26" s="19"/>
      <c r="L26" s="6"/>
      <c r="M26" s="19"/>
      <c r="N26" s="19"/>
    </row>
    <row r="27" ht="22.9" customHeight="1" spans="1:14">
      <c r="A27" s="21" t="s">
        <v>255</v>
      </c>
      <c r="B27" s="21" t="s">
        <v>256</v>
      </c>
      <c r="C27" s="21" t="s">
        <v>244</v>
      </c>
      <c r="D27" s="17" t="s">
        <v>266</v>
      </c>
      <c r="E27" s="5" t="s">
        <v>257</v>
      </c>
      <c r="F27" s="6">
        <v>9.516</v>
      </c>
      <c r="G27" s="6">
        <v>9.516</v>
      </c>
      <c r="H27" s="19"/>
      <c r="I27" s="19">
        <v>9.516</v>
      </c>
      <c r="J27" s="19"/>
      <c r="K27" s="19"/>
      <c r="L27" s="6"/>
      <c r="M27" s="19"/>
      <c r="N27" s="19"/>
    </row>
    <row r="28" ht="16.35" customHeight="1" spans="1:14">
      <c r="A28" s="3"/>
      <c r="M28" s="15" t="s">
        <v>293</v>
      </c>
      <c r="N28" s="15"/>
    </row>
    <row r="29" ht="44.85" customHeight="1" spans="1:14">
      <c r="A29" s="16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ht="22.35" customHeight="1" spans="1:14">
      <c r="A30" s="10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31</v>
      </c>
      <c r="N30" s="8"/>
    </row>
    <row r="31" ht="42.2" customHeight="1" spans="1:14">
      <c r="A31" s="11" t="s">
        <v>221</v>
      </c>
      <c r="B31" s="11"/>
      <c r="C31" s="11"/>
      <c r="D31" s="11" t="s">
        <v>222</v>
      </c>
      <c r="E31" s="11" t="s">
        <v>223</v>
      </c>
      <c r="F31" s="11" t="s">
        <v>268</v>
      </c>
      <c r="G31" s="11" t="s">
        <v>225</v>
      </c>
      <c r="H31" s="11"/>
      <c r="I31" s="11"/>
      <c r="J31" s="11"/>
      <c r="K31" s="11"/>
      <c r="L31" s="11" t="s">
        <v>229</v>
      </c>
      <c r="M31" s="11"/>
      <c r="N31" s="11"/>
    </row>
    <row r="32" ht="39.6" customHeight="1" spans="1:14">
      <c r="A32" s="11" t="s">
        <v>239</v>
      </c>
      <c r="B32" s="11" t="s">
        <v>240</v>
      </c>
      <c r="C32" s="11" t="s">
        <v>241</v>
      </c>
      <c r="D32" s="11"/>
      <c r="E32" s="11"/>
      <c r="F32" s="11"/>
      <c r="G32" s="11" t="s">
        <v>135</v>
      </c>
      <c r="H32" s="11" t="s">
        <v>296</v>
      </c>
      <c r="I32" s="11" t="s">
        <v>297</v>
      </c>
      <c r="J32" s="11" t="s">
        <v>298</v>
      </c>
      <c r="K32" s="11" t="s">
        <v>299</v>
      </c>
      <c r="L32" s="11" t="s">
        <v>135</v>
      </c>
      <c r="M32" s="11" t="s">
        <v>269</v>
      </c>
      <c r="N32" s="11" t="s">
        <v>300</v>
      </c>
    </row>
    <row r="33" ht="22.9" customHeight="1" spans="1:14">
      <c r="A33" s="21" t="s">
        <v>242</v>
      </c>
      <c r="B33" s="21" t="s">
        <v>243</v>
      </c>
      <c r="C33" s="21" t="s">
        <v>263</v>
      </c>
      <c r="D33" s="17" t="s">
        <v>266</v>
      </c>
      <c r="E33" s="5" t="s">
        <v>265</v>
      </c>
      <c r="F33" s="6">
        <v>84.1615</v>
      </c>
      <c r="G33" s="6">
        <v>84.1615</v>
      </c>
      <c r="H33" s="19">
        <v>80.175</v>
      </c>
      <c r="I33" s="19">
        <v>0.7837</v>
      </c>
      <c r="J33" s="19"/>
      <c r="K33" s="19">
        <v>3.2028</v>
      </c>
      <c r="L33" s="6"/>
      <c r="M33" s="19"/>
      <c r="N33" s="19"/>
    </row>
    <row r="34" ht="22.9" customHeight="1" spans="1:14">
      <c r="A34" s="21" t="s">
        <v>258</v>
      </c>
      <c r="B34" s="21" t="s">
        <v>243</v>
      </c>
      <c r="C34" s="21" t="s">
        <v>244</v>
      </c>
      <c r="D34" s="17" t="s">
        <v>266</v>
      </c>
      <c r="E34" s="5" t="s">
        <v>259</v>
      </c>
      <c r="F34" s="6">
        <v>13.4343</v>
      </c>
      <c r="G34" s="6">
        <v>13.4343</v>
      </c>
      <c r="H34" s="19"/>
      <c r="I34" s="19"/>
      <c r="J34" s="19">
        <v>13.4343</v>
      </c>
      <c r="K34" s="19"/>
      <c r="L34" s="6"/>
      <c r="M34" s="19"/>
      <c r="N34" s="19"/>
    </row>
  </sheetData>
  <mergeCells count="20">
    <mergeCell ref="M1:N1"/>
    <mergeCell ref="A2:N2"/>
    <mergeCell ref="A3:L3"/>
    <mergeCell ref="M3:N3"/>
    <mergeCell ref="A4:C4"/>
    <mergeCell ref="G4:K4"/>
    <mergeCell ref="L4:N4"/>
    <mergeCell ref="M28:N28"/>
    <mergeCell ref="A29:N29"/>
    <mergeCell ref="A30:L30"/>
    <mergeCell ref="M30:N30"/>
    <mergeCell ref="A31:C31"/>
    <mergeCell ref="G31:K31"/>
    <mergeCell ref="L31:N31"/>
    <mergeCell ref="D4:D5"/>
    <mergeCell ref="D31:D32"/>
    <mergeCell ref="E4:E5"/>
    <mergeCell ref="E31:E32"/>
    <mergeCell ref="F4:F5"/>
    <mergeCell ref="F31:F3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15" t="s">
        <v>301</v>
      </c>
      <c r="V1" s="15"/>
    </row>
    <row r="2" ht="50.1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31</v>
      </c>
      <c r="V3" s="8"/>
    </row>
    <row r="4" ht="26.65" customHeight="1" spans="1:22">
      <c r="A4" s="11" t="s">
        <v>221</v>
      </c>
      <c r="B4" s="11"/>
      <c r="C4" s="11"/>
      <c r="D4" s="11" t="s">
        <v>222</v>
      </c>
      <c r="E4" s="11" t="s">
        <v>223</v>
      </c>
      <c r="F4" s="11" t="s">
        <v>268</v>
      </c>
      <c r="G4" s="11" t="s">
        <v>302</v>
      </c>
      <c r="H4" s="11"/>
      <c r="I4" s="11"/>
      <c r="J4" s="11"/>
      <c r="K4" s="11"/>
      <c r="L4" s="11" t="s">
        <v>303</v>
      </c>
      <c r="M4" s="11"/>
      <c r="N4" s="11"/>
      <c r="O4" s="11"/>
      <c r="P4" s="11"/>
      <c r="Q4" s="11"/>
      <c r="R4" s="11" t="s">
        <v>298</v>
      </c>
      <c r="S4" s="11" t="s">
        <v>304</v>
      </c>
      <c r="T4" s="11"/>
      <c r="U4" s="11"/>
      <c r="V4" s="11"/>
    </row>
    <row r="5" ht="56.1" customHeight="1" spans="1:22">
      <c r="A5" s="11" t="s">
        <v>239</v>
      </c>
      <c r="B5" s="11" t="s">
        <v>240</v>
      </c>
      <c r="C5" s="11" t="s">
        <v>241</v>
      </c>
      <c r="D5" s="11"/>
      <c r="E5" s="11"/>
      <c r="F5" s="11"/>
      <c r="G5" s="11" t="s">
        <v>135</v>
      </c>
      <c r="H5" s="11" t="s">
        <v>305</v>
      </c>
      <c r="I5" s="11" t="s">
        <v>306</v>
      </c>
      <c r="J5" s="11" t="s">
        <v>307</v>
      </c>
      <c r="K5" s="11" t="s">
        <v>308</v>
      </c>
      <c r="L5" s="11" t="s">
        <v>135</v>
      </c>
      <c r="M5" s="11" t="s">
        <v>309</v>
      </c>
      <c r="N5" s="11" t="s">
        <v>310</v>
      </c>
      <c r="O5" s="11" t="s">
        <v>311</v>
      </c>
      <c r="P5" s="11" t="s">
        <v>312</v>
      </c>
      <c r="Q5" s="11" t="s">
        <v>313</v>
      </c>
      <c r="R5" s="11"/>
      <c r="S5" s="11" t="s">
        <v>135</v>
      </c>
      <c r="T5" s="11" t="s">
        <v>314</v>
      </c>
      <c r="U5" s="11" t="s">
        <v>315</v>
      </c>
      <c r="V5" s="11" t="s">
        <v>299</v>
      </c>
    </row>
    <row r="6" ht="22.9" customHeight="1" spans="1:22">
      <c r="A6" s="14"/>
      <c r="B6" s="14"/>
      <c r="C6" s="14"/>
      <c r="D6" s="14"/>
      <c r="E6" s="14" t="s">
        <v>135</v>
      </c>
      <c r="F6" s="13">
        <v>1499.1424</v>
      </c>
      <c r="G6" s="13">
        <v>1013.6629</v>
      </c>
      <c r="H6" s="13">
        <v>625.1628</v>
      </c>
      <c r="I6" s="13">
        <v>332.6532</v>
      </c>
      <c r="J6" s="13">
        <v>55.8469</v>
      </c>
      <c r="K6" s="13"/>
      <c r="L6" s="13">
        <v>337.1829</v>
      </c>
      <c r="M6" s="13">
        <v>160.4505</v>
      </c>
      <c r="N6" s="13">
        <v>80.2253</v>
      </c>
      <c r="O6" s="13">
        <v>85.2393</v>
      </c>
      <c r="P6" s="13"/>
      <c r="Q6" s="13">
        <v>11.2678</v>
      </c>
      <c r="R6" s="13">
        <v>120.3379</v>
      </c>
      <c r="S6" s="13">
        <v>27.9587</v>
      </c>
      <c r="T6" s="13"/>
      <c r="U6" s="13"/>
      <c r="V6" s="13">
        <v>27.9587</v>
      </c>
    </row>
    <row r="7" ht="22.9" customHeight="1" spans="1:22">
      <c r="A7" s="14"/>
      <c r="B7" s="14"/>
      <c r="C7" s="14"/>
      <c r="D7" s="12" t="s">
        <v>153</v>
      </c>
      <c r="E7" s="12" t="s">
        <v>154</v>
      </c>
      <c r="F7" s="13">
        <v>1499.1424</v>
      </c>
      <c r="G7" s="13">
        <v>1013.6629</v>
      </c>
      <c r="H7" s="13">
        <v>625.1628</v>
      </c>
      <c r="I7" s="13">
        <v>332.6532</v>
      </c>
      <c r="J7" s="13">
        <v>55.8469</v>
      </c>
      <c r="K7" s="13"/>
      <c r="L7" s="13">
        <v>337.1829</v>
      </c>
      <c r="M7" s="13">
        <v>160.4505</v>
      </c>
      <c r="N7" s="13">
        <v>80.2253</v>
      </c>
      <c r="O7" s="13">
        <v>85.2393</v>
      </c>
      <c r="P7" s="13"/>
      <c r="Q7" s="13">
        <v>11.2678</v>
      </c>
      <c r="R7" s="13">
        <v>120.3379</v>
      </c>
      <c r="S7" s="13">
        <v>27.9587</v>
      </c>
      <c r="T7" s="13"/>
      <c r="U7" s="13"/>
      <c r="V7" s="13">
        <v>27.9587</v>
      </c>
    </row>
    <row r="8" ht="22.9" customHeight="1" spans="1:22">
      <c r="A8" s="14"/>
      <c r="B8" s="14"/>
      <c r="C8" s="14"/>
      <c r="D8" s="18" t="s">
        <v>155</v>
      </c>
      <c r="E8" s="18" t="s">
        <v>156</v>
      </c>
      <c r="F8" s="13">
        <v>1270.2957</v>
      </c>
      <c r="G8" s="13">
        <v>871.6721</v>
      </c>
      <c r="H8" s="13">
        <v>551.4396</v>
      </c>
      <c r="I8" s="13">
        <v>274.2792</v>
      </c>
      <c r="J8" s="13">
        <v>45.9533</v>
      </c>
      <c r="K8" s="13"/>
      <c r="L8" s="13">
        <v>276.6157</v>
      </c>
      <c r="M8" s="13">
        <v>132.115</v>
      </c>
      <c r="N8" s="13">
        <v>66.0575</v>
      </c>
      <c r="O8" s="13">
        <v>70.186</v>
      </c>
      <c r="P8" s="13"/>
      <c r="Q8" s="13">
        <v>8.2572</v>
      </c>
      <c r="R8" s="13">
        <v>99.0863</v>
      </c>
      <c r="S8" s="13">
        <v>22.9216</v>
      </c>
      <c r="T8" s="13"/>
      <c r="U8" s="13"/>
      <c r="V8" s="13">
        <v>22.9216</v>
      </c>
    </row>
    <row r="9" ht="22.9" customHeight="1" spans="1:22">
      <c r="A9" s="21" t="s">
        <v>247</v>
      </c>
      <c r="B9" s="21" t="s">
        <v>244</v>
      </c>
      <c r="C9" s="21" t="s">
        <v>244</v>
      </c>
      <c r="D9" s="17" t="s">
        <v>245</v>
      </c>
      <c r="E9" s="5" t="s">
        <v>246</v>
      </c>
      <c r="F9" s="6">
        <v>274.2792</v>
      </c>
      <c r="G9" s="19">
        <v>274.2792</v>
      </c>
      <c r="H9" s="19"/>
      <c r="I9" s="19">
        <v>274.2792</v>
      </c>
      <c r="J9" s="19"/>
      <c r="K9" s="19"/>
      <c r="L9" s="6"/>
      <c r="M9" s="19"/>
      <c r="N9" s="19"/>
      <c r="O9" s="19"/>
      <c r="P9" s="19"/>
      <c r="Q9" s="19"/>
      <c r="R9" s="19"/>
      <c r="S9" s="6"/>
      <c r="T9" s="19"/>
      <c r="U9" s="19"/>
      <c r="V9" s="19"/>
    </row>
    <row r="10" ht="22.9" customHeight="1" spans="1:22">
      <c r="A10" s="21" t="s">
        <v>248</v>
      </c>
      <c r="B10" s="21" t="s">
        <v>249</v>
      </c>
      <c r="C10" s="21" t="s">
        <v>249</v>
      </c>
      <c r="D10" s="17" t="s">
        <v>245</v>
      </c>
      <c r="E10" s="5" t="s">
        <v>250</v>
      </c>
      <c r="F10" s="6">
        <v>132.115</v>
      </c>
      <c r="G10" s="19"/>
      <c r="H10" s="19"/>
      <c r="I10" s="19"/>
      <c r="J10" s="19"/>
      <c r="K10" s="19"/>
      <c r="L10" s="6">
        <v>132.115</v>
      </c>
      <c r="M10" s="19">
        <v>132.115</v>
      </c>
      <c r="N10" s="19"/>
      <c r="O10" s="19"/>
      <c r="P10" s="19"/>
      <c r="Q10" s="19"/>
      <c r="R10" s="19"/>
      <c r="S10" s="6"/>
      <c r="T10" s="19"/>
      <c r="U10" s="19"/>
      <c r="V10" s="19"/>
    </row>
    <row r="11" ht="22.9" customHeight="1" spans="1:22">
      <c r="A11" s="21" t="s">
        <v>248</v>
      </c>
      <c r="B11" s="21" t="s">
        <v>249</v>
      </c>
      <c r="C11" s="21" t="s">
        <v>251</v>
      </c>
      <c r="D11" s="17" t="s">
        <v>245</v>
      </c>
      <c r="E11" s="5" t="s">
        <v>252</v>
      </c>
      <c r="F11" s="6">
        <v>66.0575</v>
      </c>
      <c r="G11" s="19"/>
      <c r="H11" s="19"/>
      <c r="I11" s="19"/>
      <c r="J11" s="19"/>
      <c r="K11" s="19"/>
      <c r="L11" s="6">
        <v>66.0575</v>
      </c>
      <c r="M11" s="19"/>
      <c r="N11" s="19">
        <v>66.0575</v>
      </c>
      <c r="O11" s="19"/>
      <c r="P11" s="19"/>
      <c r="Q11" s="19"/>
      <c r="R11" s="19"/>
      <c r="S11" s="6"/>
      <c r="T11" s="19"/>
      <c r="U11" s="19"/>
      <c r="V11" s="19"/>
    </row>
    <row r="12" ht="22.9" customHeight="1" spans="1:22">
      <c r="A12" s="21" t="s">
        <v>248</v>
      </c>
      <c r="B12" s="21" t="s">
        <v>253</v>
      </c>
      <c r="C12" s="21" t="s">
        <v>253</v>
      </c>
      <c r="D12" s="17" t="s">
        <v>245</v>
      </c>
      <c r="E12" s="5" t="s">
        <v>254</v>
      </c>
      <c r="F12" s="6">
        <v>8.2572</v>
      </c>
      <c r="G12" s="19"/>
      <c r="H12" s="19"/>
      <c r="I12" s="19"/>
      <c r="J12" s="19"/>
      <c r="K12" s="19"/>
      <c r="L12" s="6">
        <v>8.2572</v>
      </c>
      <c r="M12" s="19"/>
      <c r="N12" s="19"/>
      <c r="O12" s="19"/>
      <c r="P12" s="19"/>
      <c r="Q12" s="19">
        <v>8.2572</v>
      </c>
      <c r="R12" s="19"/>
      <c r="S12" s="6"/>
      <c r="T12" s="19"/>
      <c r="U12" s="19"/>
      <c r="V12" s="19"/>
    </row>
    <row r="13" ht="22.9" customHeight="1" spans="1:22">
      <c r="A13" s="21" t="s">
        <v>255</v>
      </c>
      <c r="B13" s="21" t="s">
        <v>256</v>
      </c>
      <c r="C13" s="21" t="s">
        <v>244</v>
      </c>
      <c r="D13" s="17" t="s">
        <v>245</v>
      </c>
      <c r="E13" s="5" t="s">
        <v>257</v>
      </c>
      <c r="F13" s="6">
        <v>70.186</v>
      </c>
      <c r="G13" s="19"/>
      <c r="H13" s="19"/>
      <c r="I13" s="19"/>
      <c r="J13" s="19"/>
      <c r="K13" s="19"/>
      <c r="L13" s="6">
        <v>70.186</v>
      </c>
      <c r="M13" s="19"/>
      <c r="N13" s="19"/>
      <c r="O13" s="19">
        <v>70.186</v>
      </c>
      <c r="P13" s="19"/>
      <c r="Q13" s="19"/>
      <c r="R13" s="19"/>
      <c r="S13" s="6"/>
      <c r="T13" s="19"/>
      <c r="U13" s="19"/>
      <c r="V13" s="19"/>
    </row>
    <row r="14" ht="22.9" customHeight="1" spans="1:22">
      <c r="A14" s="21" t="s">
        <v>242</v>
      </c>
      <c r="B14" s="21" t="s">
        <v>243</v>
      </c>
      <c r="C14" s="21" t="s">
        <v>244</v>
      </c>
      <c r="D14" s="17" t="s">
        <v>245</v>
      </c>
      <c r="E14" s="5" t="s">
        <v>246</v>
      </c>
      <c r="F14" s="6">
        <v>620.3145</v>
      </c>
      <c r="G14" s="19">
        <v>597.3929</v>
      </c>
      <c r="H14" s="19">
        <v>551.4396</v>
      </c>
      <c r="I14" s="19"/>
      <c r="J14" s="19">
        <v>45.9533</v>
      </c>
      <c r="K14" s="19"/>
      <c r="L14" s="6"/>
      <c r="M14" s="19"/>
      <c r="N14" s="19"/>
      <c r="O14" s="19"/>
      <c r="P14" s="19"/>
      <c r="Q14" s="19"/>
      <c r="R14" s="19"/>
      <c r="S14" s="6">
        <v>22.9216</v>
      </c>
      <c r="T14" s="19"/>
      <c r="U14" s="19"/>
      <c r="V14" s="19">
        <v>22.9216</v>
      </c>
    </row>
    <row r="15" ht="22.9" customHeight="1" spans="1:22">
      <c r="A15" s="21" t="s">
        <v>258</v>
      </c>
      <c r="B15" s="21" t="s">
        <v>243</v>
      </c>
      <c r="C15" s="21" t="s">
        <v>244</v>
      </c>
      <c r="D15" s="17" t="s">
        <v>245</v>
      </c>
      <c r="E15" s="5" t="s">
        <v>259</v>
      </c>
      <c r="F15" s="6">
        <v>99.0863</v>
      </c>
      <c r="G15" s="19"/>
      <c r="H15" s="19"/>
      <c r="I15" s="19"/>
      <c r="J15" s="19"/>
      <c r="K15" s="19"/>
      <c r="L15" s="6"/>
      <c r="M15" s="19"/>
      <c r="N15" s="19"/>
      <c r="O15" s="19"/>
      <c r="P15" s="19"/>
      <c r="Q15" s="19"/>
      <c r="R15" s="19">
        <v>99.0863</v>
      </c>
      <c r="S15" s="6"/>
      <c r="T15" s="19"/>
      <c r="U15" s="19"/>
      <c r="V15" s="19"/>
    </row>
    <row r="16" ht="22.9" customHeight="1" spans="1:22">
      <c r="A16" s="14"/>
      <c r="B16" s="14"/>
      <c r="C16" s="14"/>
      <c r="D16" s="18" t="s">
        <v>157</v>
      </c>
      <c r="E16" s="18" t="s">
        <v>158</v>
      </c>
      <c r="F16" s="13">
        <v>93.7468</v>
      </c>
      <c r="G16" s="13">
        <v>61.8158</v>
      </c>
      <c r="H16" s="13">
        <v>37.0568</v>
      </c>
      <c r="I16" s="13">
        <v>21.0876</v>
      </c>
      <c r="J16" s="13">
        <v>3.6714</v>
      </c>
      <c r="K16" s="13"/>
      <c r="L16" s="13">
        <v>22.2794</v>
      </c>
      <c r="M16" s="13">
        <v>10.4231</v>
      </c>
      <c r="N16" s="13">
        <v>5.2116</v>
      </c>
      <c r="O16" s="13">
        <v>5.5373</v>
      </c>
      <c r="P16" s="13"/>
      <c r="Q16" s="13">
        <v>1.1074</v>
      </c>
      <c r="R16" s="13">
        <v>7.8173</v>
      </c>
      <c r="S16" s="13">
        <v>1.8343</v>
      </c>
      <c r="T16" s="13"/>
      <c r="U16" s="13"/>
      <c r="V16" s="13">
        <v>1.8343</v>
      </c>
    </row>
    <row r="17" ht="22.9" customHeight="1" spans="1:22">
      <c r="A17" s="21" t="s">
        <v>248</v>
      </c>
      <c r="B17" s="21" t="s">
        <v>249</v>
      </c>
      <c r="C17" s="21" t="s">
        <v>249</v>
      </c>
      <c r="D17" s="17" t="s">
        <v>264</v>
      </c>
      <c r="E17" s="5" t="s">
        <v>250</v>
      </c>
      <c r="F17" s="6">
        <v>10.4231</v>
      </c>
      <c r="G17" s="19"/>
      <c r="H17" s="19"/>
      <c r="I17" s="19"/>
      <c r="J17" s="19"/>
      <c r="K17" s="19"/>
      <c r="L17" s="6">
        <v>10.4231</v>
      </c>
      <c r="M17" s="19">
        <v>10.4231</v>
      </c>
      <c r="N17" s="19"/>
      <c r="O17" s="19"/>
      <c r="P17" s="19"/>
      <c r="Q17" s="19"/>
      <c r="R17" s="19"/>
      <c r="S17" s="6"/>
      <c r="T17" s="19"/>
      <c r="U17" s="19"/>
      <c r="V17" s="19"/>
    </row>
    <row r="18" ht="22.9" customHeight="1" spans="1:22">
      <c r="A18" s="21" t="s">
        <v>248</v>
      </c>
      <c r="B18" s="21" t="s">
        <v>249</v>
      </c>
      <c r="C18" s="21" t="s">
        <v>251</v>
      </c>
      <c r="D18" s="17" t="s">
        <v>264</v>
      </c>
      <c r="E18" s="5" t="s">
        <v>252</v>
      </c>
      <c r="F18" s="6">
        <v>5.2116</v>
      </c>
      <c r="G18" s="19"/>
      <c r="H18" s="19"/>
      <c r="I18" s="19"/>
      <c r="J18" s="19"/>
      <c r="K18" s="19"/>
      <c r="L18" s="6">
        <v>5.2116</v>
      </c>
      <c r="M18" s="19"/>
      <c r="N18" s="19">
        <v>5.2116</v>
      </c>
      <c r="O18" s="19"/>
      <c r="P18" s="19"/>
      <c r="Q18" s="19"/>
      <c r="R18" s="19"/>
      <c r="S18" s="6"/>
      <c r="T18" s="19"/>
      <c r="U18" s="19"/>
      <c r="V18" s="19"/>
    </row>
    <row r="19" ht="22.9" customHeight="1" spans="1:22">
      <c r="A19" s="21" t="s">
        <v>248</v>
      </c>
      <c r="B19" s="21" t="s">
        <v>253</v>
      </c>
      <c r="C19" s="21" t="s">
        <v>253</v>
      </c>
      <c r="D19" s="17" t="s">
        <v>264</v>
      </c>
      <c r="E19" s="5" t="s">
        <v>254</v>
      </c>
      <c r="F19" s="6">
        <v>0.6514</v>
      </c>
      <c r="G19" s="19"/>
      <c r="H19" s="19"/>
      <c r="I19" s="19"/>
      <c r="J19" s="19"/>
      <c r="K19" s="19"/>
      <c r="L19" s="6">
        <v>0.6514</v>
      </c>
      <c r="M19" s="19"/>
      <c r="N19" s="19"/>
      <c r="O19" s="19"/>
      <c r="P19" s="19"/>
      <c r="Q19" s="19">
        <v>0.6514</v>
      </c>
      <c r="R19" s="19"/>
      <c r="S19" s="6"/>
      <c r="T19" s="19"/>
      <c r="U19" s="19"/>
      <c r="V19" s="19"/>
    </row>
    <row r="20" ht="22.9" customHeight="1" spans="1:22">
      <c r="A20" s="21" t="s">
        <v>255</v>
      </c>
      <c r="B20" s="21" t="s">
        <v>256</v>
      </c>
      <c r="C20" s="21" t="s">
        <v>244</v>
      </c>
      <c r="D20" s="17" t="s">
        <v>264</v>
      </c>
      <c r="E20" s="5" t="s">
        <v>257</v>
      </c>
      <c r="F20" s="6">
        <v>5.5373</v>
      </c>
      <c r="G20" s="19"/>
      <c r="H20" s="19"/>
      <c r="I20" s="19"/>
      <c r="J20" s="19"/>
      <c r="K20" s="19"/>
      <c r="L20" s="6">
        <v>5.5373</v>
      </c>
      <c r="M20" s="19"/>
      <c r="N20" s="19"/>
      <c r="O20" s="19">
        <v>5.5373</v>
      </c>
      <c r="P20" s="19"/>
      <c r="Q20" s="19"/>
      <c r="R20" s="19"/>
      <c r="S20" s="6"/>
      <c r="T20" s="19"/>
      <c r="U20" s="19"/>
      <c r="V20" s="19"/>
    </row>
    <row r="21" ht="22.9" customHeight="1" spans="1:22">
      <c r="A21" s="21" t="s">
        <v>242</v>
      </c>
      <c r="B21" s="21" t="s">
        <v>243</v>
      </c>
      <c r="C21" s="21" t="s">
        <v>263</v>
      </c>
      <c r="D21" s="17" t="s">
        <v>264</v>
      </c>
      <c r="E21" s="5" t="s">
        <v>265</v>
      </c>
      <c r="F21" s="6">
        <v>64.1061</v>
      </c>
      <c r="G21" s="19">
        <v>61.8158</v>
      </c>
      <c r="H21" s="19">
        <v>37.0568</v>
      </c>
      <c r="I21" s="19">
        <v>21.0876</v>
      </c>
      <c r="J21" s="19">
        <v>3.6714</v>
      </c>
      <c r="K21" s="19"/>
      <c r="L21" s="6">
        <v>0.456</v>
      </c>
      <c r="M21" s="19"/>
      <c r="N21" s="19"/>
      <c r="O21" s="19"/>
      <c r="P21" s="19"/>
      <c r="Q21" s="19">
        <v>0.456</v>
      </c>
      <c r="R21" s="19"/>
      <c r="S21" s="6">
        <v>1.8343</v>
      </c>
      <c r="T21" s="19"/>
      <c r="U21" s="19"/>
      <c r="V21" s="19">
        <v>1.8343</v>
      </c>
    </row>
    <row r="22" ht="22.9" customHeight="1" spans="1:22">
      <c r="A22" s="21" t="s">
        <v>258</v>
      </c>
      <c r="B22" s="21" t="s">
        <v>243</v>
      </c>
      <c r="C22" s="21" t="s">
        <v>244</v>
      </c>
      <c r="D22" s="17" t="s">
        <v>264</v>
      </c>
      <c r="E22" s="5" t="s">
        <v>259</v>
      </c>
      <c r="F22" s="6">
        <v>7.8173</v>
      </c>
      <c r="G22" s="19"/>
      <c r="H22" s="19"/>
      <c r="I22" s="19"/>
      <c r="J22" s="19"/>
      <c r="K22" s="19"/>
      <c r="L22" s="6"/>
      <c r="M22" s="19"/>
      <c r="N22" s="19"/>
      <c r="O22" s="19"/>
      <c r="P22" s="19"/>
      <c r="Q22" s="19"/>
      <c r="R22" s="19">
        <v>7.8173</v>
      </c>
      <c r="S22" s="6"/>
      <c r="T22" s="19"/>
      <c r="U22" s="19"/>
      <c r="V22" s="19"/>
    </row>
    <row r="23" ht="22.9" customHeight="1" spans="1:22">
      <c r="A23" s="14"/>
      <c r="B23" s="14"/>
      <c r="C23" s="14"/>
      <c r="D23" s="18" t="s">
        <v>159</v>
      </c>
      <c r="E23" s="18" t="s">
        <v>160</v>
      </c>
      <c r="F23" s="13">
        <v>135.0999</v>
      </c>
      <c r="G23" s="13">
        <v>80.175</v>
      </c>
      <c r="H23" s="13">
        <v>36.6664</v>
      </c>
      <c r="I23" s="13">
        <v>37.2864</v>
      </c>
      <c r="J23" s="13">
        <v>6.2222</v>
      </c>
      <c r="K23" s="13"/>
      <c r="L23" s="13">
        <v>38.2878</v>
      </c>
      <c r="M23" s="13">
        <v>17.9124</v>
      </c>
      <c r="N23" s="13">
        <v>8.9562</v>
      </c>
      <c r="O23" s="13">
        <v>9.516</v>
      </c>
      <c r="P23" s="13"/>
      <c r="Q23" s="13">
        <v>1.9032</v>
      </c>
      <c r="R23" s="13">
        <v>13.4343</v>
      </c>
      <c r="S23" s="13">
        <v>3.2028</v>
      </c>
      <c r="T23" s="13"/>
      <c r="U23" s="13"/>
      <c r="V23" s="13">
        <v>3.2028</v>
      </c>
    </row>
    <row r="24" ht="22.9" customHeight="1" spans="1:22">
      <c r="A24" s="21" t="s">
        <v>248</v>
      </c>
      <c r="B24" s="21" t="s">
        <v>249</v>
      </c>
      <c r="C24" s="21" t="s">
        <v>249</v>
      </c>
      <c r="D24" s="17" t="s">
        <v>266</v>
      </c>
      <c r="E24" s="5" t="s">
        <v>250</v>
      </c>
      <c r="F24" s="6">
        <v>17.9124</v>
      </c>
      <c r="G24" s="19"/>
      <c r="H24" s="19"/>
      <c r="I24" s="19"/>
      <c r="J24" s="19"/>
      <c r="K24" s="19"/>
      <c r="L24" s="6">
        <v>17.9124</v>
      </c>
      <c r="M24" s="19">
        <v>17.9124</v>
      </c>
      <c r="N24" s="19"/>
      <c r="O24" s="19"/>
      <c r="P24" s="19"/>
      <c r="Q24" s="19"/>
      <c r="R24" s="19"/>
      <c r="S24" s="6"/>
      <c r="T24" s="19"/>
      <c r="U24" s="19"/>
      <c r="V24" s="19"/>
    </row>
    <row r="25" ht="22.9" customHeight="1" spans="1:22">
      <c r="A25" s="21" t="s">
        <v>248</v>
      </c>
      <c r="B25" s="21" t="s">
        <v>249</v>
      </c>
      <c r="C25" s="21" t="s">
        <v>251</v>
      </c>
      <c r="D25" s="17" t="s">
        <v>266</v>
      </c>
      <c r="E25" s="5" t="s">
        <v>252</v>
      </c>
      <c r="F25" s="6">
        <v>8.9562</v>
      </c>
      <c r="G25" s="19"/>
      <c r="H25" s="19"/>
      <c r="I25" s="19"/>
      <c r="J25" s="19"/>
      <c r="K25" s="19"/>
      <c r="L25" s="6">
        <v>8.9562</v>
      </c>
      <c r="M25" s="19"/>
      <c r="N25" s="19">
        <v>8.9562</v>
      </c>
      <c r="O25" s="19"/>
      <c r="P25" s="19"/>
      <c r="Q25" s="19"/>
      <c r="R25" s="19"/>
      <c r="S25" s="6"/>
      <c r="T25" s="19"/>
      <c r="U25" s="19"/>
      <c r="V25" s="19"/>
    </row>
    <row r="26" ht="22.9" customHeight="1" spans="1:22">
      <c r="A26" s="21" t="s">
        <v>248</v>
      </c>
      <c r="B26" s="21" t="s">
        <v>253</v>
      </c>
      <c r="C26" s="21" t="s">
        <v>253</v>
      </c>
      <c r="D26" s="17" t="s">
        <v>266</v>
      </c>
      <c r="E26" s="5" t="s">
        <v>254</v>
      </c>
      <c r="F26" s="6">
        <v>1.1195</v>
      </c>
      <c r="G26" s="19"/>
      <c r="H26" s="19"/>
      <c r="I26" s="19"/>
      <c r="J26" s="19"/>
      <c r="K26" s="19"/>
      <c r="L26" s="6">
        <v>1.1195</v>
      </c>
      <c r="M26" s="19"/>
      <c r="N26" s="19"/>
      <c r="O26" s="19"/>
      <c r="P26" s="19"/>
      <c r="Q26" s="19">
        <v>1.1195</v>
      </c>
      <c r="R26" s="19"/>
      <c r="S26" s="6"/>
      <c r="T26" s="19"/>
      <c r="U26" s="19"/>
      <c r="V26" s="19"/>
    </row>
    <row r="27" ht="16.35" customHeight="1" spans="1:22">
      <c r="A27" s="3"/>
      <c r="U27" s="15" t="s">
        <v>295</v>
      </c>
      <c r="V27" s="15"/>
    </row>
    <row r="28" ht="50.1" customHeight="1" spans="1:22">
      <c r="A28" s="9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ht="24.2" customHeight="1" spans="1:22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8" t="s">
        <v>31</v>
      </c>
      <c r="V29" s="8"/>
    </row>
    <row r="30" ht="26.65" customHeight="1" spans="1:22">
      <c r="A30" s="11" t="s">
        <v>221</v>
      </c>
      <c r="B30" s="11"/>
      <c r="C30" s="11"/>
      <c r="D30" s="11" t="s">
        <v>222</v>
      </c>
      <c r="E30" s="11" t="s">
        <v>223</v>
      </c>
      <c r="F30" s="11" t="s">
        <v>268</v>
      </c>
      <c r="G30" s="11" t="s">
        <v>302</v>
      </c>
      <c r="H30" s="11"/>
      <c r="I30" s="11"/>
      <c r="J30" s="11"/>
      <c r="K30" s="11"/>
      <c r="L30" s="11" t="s">
        <v>303</v>
      </c>
      <c r="M30" s="11"/>
      <c r="N30" s="11"/>
      <c r="O30" s="11"/>
      <c r="P30" s="11"/>
      <c r="Q30" s="11"/>
      <c r="R30" s="11" t="s">
        <v>298</v>
      </c>
      <c r="S30" s="11" t="s">
        <v>304</v>
      </c>
      <c r="T30" s="11"/>
      <c r="U30" s="11"/>
      <c r="V30" s="11"/>
    </row>
    <row r="31" ht="56.1" customHeight="1" spans="1:22">
      <c r="A31" s="11" t="s">
        <v>239</v>
      </c>
      <c r="B31" s="11" t="s">
        <v>240</v>
      </c>
      <c r="C31" s="11" t="s">
        <v>241</v>
      </c>
      <c r="D31" s="11"/>
      <c r="E31" s="11"/>
      <c r="F31" s="11"/>
      <c r="G31" s="11" t="s">
        <v>135</v>
      </c>
      <c r="H31" s="11" t="s">
        <v>305</v>
      </c>
      <c r="I31" s="11" t="s">
        <v>306</v>
      </c>
      <c r="J31" s="11" t="s">
        <v>307</v>
      </c>
      <c r="K31" s="11" t="s">
        <v>308</v>
      </c>
      <c r="L31" s="11" t="s">
        <v>135</v>
      </c>
      <c r="M31" s="11" t="s">
        <v>309</v>
      </c>
      <c r="N31" s="11" t="s">
        <v>310</v>
      </c>
      <c r="O31" s="11" t="s">
        <v>311</v>
      </c>
      <c r="P31" s="11" t="s">
        <v>312</v>
      </c>
      <c r="Q31" s="11" t="s">
        <v>313</v>
      </c>
      <c r="R31" s="11"/>
      <c r="S31" s="11" t="s">
        <v>135</v>
      </c>
      <c r="T31" s="11" t="s">
        <v>314</v>
      </c>
      <c r="U31" s="11" t="s">
        <v>315</v>
      </c>
      <c r="V31" s="11" t="s">
        <v>299</v>
      </c>
    </row>
    <row r="32" ht="22.9" customHeight="1" spans="1:22">
      <c r="A32" s="21" t="s">
        <v>255</v>
      </c>
      <c r="B32" s="21" t="s">
        <v>256</v>
      </c>
      <c r="C32" s="21" t="s">
        <v>244</v>
      </c>
      <c r="D32" s="17" t="s">
        <v>266</v>
      </c>
      <c r="E32" s="5" t="s">
        <v>257</v>
      </c>
      <c r="F32" s="6">
        <v>9.516</v>
      </c>
      <c r="G32" s="19"/>
      <c r="H32" s="19"/>
      <c r="I32" s="19"/>
      <c r="J32" s="19"/>
      <c r="K32" s="19"/>
      <c r="L32" s="6">
        <v>9.516</v>
      </c>
      <c r="M32" s="19"/>
      <c r="N32" s="19"/>
      <c r="O32" s="19">
        <v>9.516</v>
      </c>
      <c r="P32" s="19"/>
      <c r="Q32" s="19"/>
      <c r="R32" s="19"/>
      <c r="S32" s="6"/>
      <c r="T32" s="19"/>
      <c r="U32" s="19"/>
      <c r="V32" s="19"/>
    </row>
    <row r="33" ht="22.9" customHeight="1" spans="1:22">
      <c r="A33" s="21" t="s">
        <v>242</v>
      </c>
      <c r="B33" s="21" t="s">
        <v>243</v>
      </c>
      <c r="C33" s="21" t="s">
        <v>263</v>
      </c>
      <c r="D33" s="17" t="s">
        <v>266</v>
      </c>
      <c r="E33" s="5" t="s">
        <v>265</v>
      </c>
      <c r="F33" s="6">
        <v>84.1615</v>
      </c>
      <c r="G33" s="19">
        <v>80.175</v>
      </c>
      <c r="H33" s="19">
        <v>36.6664</v>
      </c>
      <c r="I33" s="19">
        <v>37.2864</v>
      </c>
      <c r="J33" s="19">
        <v>6.2222</v>
      </c>
      <c r="K33" s="19"/>
      <c r="L33" s="6">
        <v>0.7837</v>
      </c>
      <c r="M33" s="19"/>
      <c r="N33" s="19"/>
      <c r="O33" s="19"/>
      <c r="P33" s="19"/>
      <c r="Q33" s="19">
        <v>0.7837</v>
      </c>
      <c r="R33" s="19"/>
      <c r="S33" s="6">
        <v>3.2028</v>
      </c>
      <c r="T33" s="19"/>
      <c r="U33" s="19"/>
      <c r="V33" s="19">
        <v>3.2028</v>
      </c>
    </row>
    <row r="34" ht="22.9" customHeight="1" spans="1:22">
      <c r="A34" s="21" t="s">
        <v>258</v>
      </c>
      <c r="B34" s="21" t="s">
        <v>243</v>
      </c>
      <c r="C34" s="21" t="s">
        <v>244</v>
      </c>
      <c r="D34" s="17" t="s">
        <v>266</v>
      </c>
      <c r="E34" s="5" t="s">
        <v>259</v>
      </c>
      <c r="F34" s="6">
        <v>13.4343</v>
      </c>
      <c r="G34" s="19"/>
      <c r="H34" s="19"/>
      <c r="I34" s="19"/>
      <c r="J34" s="19"/>
      <c r="K34" s="19"/>
      <c r="L34" s="6"/>
      <c r="M34" s="19"/>
      <c r="N34" s="19"/>
      <c r="O34" s="19"/>
      <c r="P34" s="19"/>
      <c r="Q34" s="19"/>
      <c r="R34" s="19">
        <v>13.4343</v>
      </c>
      <c r="S34" s="6"/>
      <c r="T34" s="19"/>
      <c r="U34" s="19"/>
      <c r="V34" s="19"/>
    </row>
  </sheetData>
  <mergeCells count="24">
    <mergeCell ref="U1:V1"/>
    <mergeCell ref="A2:V2"/>
    <mergeCell ref="A3:T3"/>
    <mergeCell ref="U3:V3"/>
    <mergeCell ref="A4:C4"/>
    <mergeCell ref="G4:K4"/>
    <mergeCell ref="L4:Q4"/>
    <mergeCell ref="S4:V4"/>
    <mergeCell ref="U27:V27"/>
    <mergeCell ref="A28:V28"/>
    <mergeCell ref="A29:T29"/>
    <mergeCell ref="U29:V29"/>
    <mergeCell ref="A30:C30"/>
    <mergeCell ref="G30:K30"/>
    <mergeCell ref="L30:Q30"/>
    <mergeCell ref="S30:V30"/>
    <mergeCell ref="D4:D5"/>
    <mergeCell ref="D30:D31"/>
    <mergeCell ref="E4:E5"/>
    <mergeCell ref="E30:E31"/>
    <mergeCell ref="F4:F5"/>
    <mergeCell ref="F30:F31"/>
    <mergeCell ref="R4:R5"/>
    <mergeCell ref="R30:R3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15" t="s">
        <v>316</v>
      </c>
    </row>
    <row r="2" ht="46.5" customHeight="1" spans="1:1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2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8" t="s">
        <v>31</v>
      </c>
      <c r="K3" s="8"/>
    </row>
    <row r="4" ht="23.25" customHeight="1" spans="1:11">
      <c r="A4" s="11" t="s">
        <v>221</v>
      </c>
      <c r="B4" s="11"/>
      <c r="C4" s="11"/>
      <c r="D4" s="11" t="s">
        <v>222</v>
      </c>
      <c r="E4" s="11" t="s">
        <v>223</v>
      </c>
      <c r="F4" s="11" t="s">
        <v>317</v>
      </c>
      <c r="G4" s="11" t="s">
        <v>318</v>
      </c>
      <c r="H4" s="11" t="s">
        <v>319</v>
      </c>
      <c r="I4" s="11" t="s">
        <v>320</v>
      </c>
      <c r="J4" s="11" t="s">
        <v>321</v>
      </c>
      <c r="K4" s="11" t="s">
        <v>322</v>
      </c>
    </row>
    <row r="5" ht="23.25" customHeight="1" spans="1:11">
      <c r="A5" s="11" t="s">
        <v>239</v>
      </c>
      <c r="B5" s="11" t="s">
        <v>240</v>
      </c>
      <c r="C5" s="11" t="s">
        <v>241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14"/>
      <c r="B6" s="14"/>
      <c r="C6" s="14"/>
      <c r="D6" s="14"/>
      <c r="E6" s="14" t="s">
        <v>135</v>
      </c>
      <c r="F6" s="13">
        <v>3.684</v>
      </c>
      <c r="G6" s="13">
        <v>3.684</v>
      </c>
      <c r="H6" s="13"/>
      <c r="I6" s="13"/>
      <c r="J6" s="13"/>
      <c r="K6" s="13"/>
    </row>
    <row r="7" ht="22.9" customHeight="1" spans="1:11">
      <c r="A7" s="14"/>
      <c r="B7" s="14"/>
      <c r="C7" s="14"/>
      <c r="D7" s="12" t="s">
        <v>153</v>
      </c>
      <c r="E7" s="12" t="s">
        <v>154</v>
      </c>
      <c r="F7" s="13">
        <v>3.684</v>
      </c>
      <c r="G7" s="13">
        <v>3.684</v>
      </c>
      <c r="H7" s="13"/>
      <c r="I7" s="13"/>
      <c r="J7" s="13"/>
      <c r="K7" s="13"/>
    </row>
    <row r="8" ht="22.9" customHeight="1" spans="1:11">
      <c r="A8" s="14"/>
      <c r="B8" s="14"/>
      <c r="C8" s="14"/>
      <c r="D8" s="18" t="s">
        <v>155</v>
      </c>
      <c r="E8" s="18" t="s">
        <v>156</v>
      </c>
      <c r="F8" s="13">
        <v>2.856</v>
      </c>
      <c r="G8" s="13">
        <v>2.856</v>
      </c>
      <c r="H8" s="13"/>
      <c r="I8" s="13"/>
      <c r="J8" s="13"/>
      <c r="K8" s="13"/>
    </row>
    <row r="9" ht="22.9" customHeight="1" spans="1:11">
      <c r="A9" s="21" t="s">
        <v>242</v>
      </c>
      <c r="B9" s="21" t="s">
        <v>243</v>
      </c>
      <c r="C9" s="21" t="s">
        <v>244</v>
      </c>
      <c r="D9" s="17" t="s">
        <v>245</v>
      </c>
      <c r="E9" s="5" t="s">
        <v>246</v>
      </c>
      <c r="F9" s="6">
        <v>2.856</v>
      </c>
      <c r="G9" s="19">
        <v>2.856</v>
      </c>
      <c r="H9" s="19"/>
      <c r="I9" s="19"/>
      <c r="J9" s="19"/>
      <c r="K9" s="19"/>
    </row>
    <row r="10" ht="22.9" customHeight="1" spans="1:11">
      <c r="A10" s="14"/>
      <c r="B10" s="14"/>
      <c r="C10" s="14"/>
      <c r="D10" s="18" t="s">
        <v>159</v>
      </c>
      <c r="E10" s="18" t="s">
        <v>160</v>
      </c>
      <c r="F10" s="13">
        <v>0.828</v>
      </c>
      <c r="G10" s="13">
        <v>0.828</v>
      </c>
      <c r="H10" s="13"/>
      <c r="I10" s="13"/>
      <c r="J10" s="13"/>
      <c r="K10" s="13"/>
    </row>
    <row r="11" ht="22.9" customHeight="1" spans="1:11">
      <c r="A11" s="21" t="s">
        <v>242</v>
      </c>
      <c r="B11" s="21" t="s">
        <v>243</v>
      </c>
      <c r="C11" s="21" t="s">
        <v>263</v>
      </c>
      <c r="D11" s="17" t="s">
        <v>266</v>
      </c>
      <c r="E11" s="5" t="s">
        <v>265</v>
      </c>
      <c r="F11" s="6">
        <v>0.828</v>
      </c>
      <c r="G11" s="19">
        <v>0.828</v>
      </c>
      <c r="H11" s="19"/>
      <c r="I11" s="19"/>
      <c r="J11" s="19"/>
      <c r="K11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G28" sqref="G28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"/>
      <c r="Q1" s="15" t="s">
        <v>323</v>
      </c>
      <c r="R1" s="15"/>
    </row>
    <row r="2" ht="40.5" customHeight="1" spans="1:18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2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31</v>
      </c>
      <c r="R3" s="8"/>
    </row>
    <row r="4" ht="24.2" customHeight="1" spans="1:18">
      <c r="A4" s="11" t="s">
        <v>221</v>
      </c>
      <c r="B4" s="11"/>
      <c r="C4" s="11"/>
      <c r="D4" s="11" t="s">
        <v>222</v>
      </c>
      <c r="E4" s="11" t="s">
        <v>223</v>
      </c>
      <c r="F4" s="11" t="s">
        <v>317</v>
      </c>
      <c r="G4" s="11" t="s">
        <v>324</v>
      </c>
      <c r="H4" s="11" t="s">
        <v>325</v>
      </c>
      <c r="I4" s="11" t="s">
        <v>326</v>
      </c>
      <c r="J4" s="11" t="s">
        <v>327</v>
      </c>
      <c r="K4" s="11" t="s">
        <v>328</v>
      </c>
      <c r="L4" s="11" t="s">
        <v>329</v>
      </c>
      <c r="M4" s="11" t="s">
        <v>330</v>
      </c>
      <c r="N4" s="11" t="s">
        <v>319</v>
      </c>
      <c r="O4" s="11" t="s">
        <v>331</v>
      </c>
      <c r="P4" s="11" t="s">
        <v>332</v>
      </c>
      <c r="Q4" s="11" t="s">
        <v>320</v>
      </c>
      <c r="R4" s="11" t="s">
        <v>322</v>
      </c>
    </row>
    <row r="5" ht="21.6" customHeight="1" spans="1:18">
      <c r="A5" s="11" t="s">
        <v>239</v>
      </c>
      <c r="B5" s="11" t="s">
        <v>240</v>
      </c>
      <c r="C5" s="11" t="s">
        <v>241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9" customHeight="1" spans="1:18">
      <c r="A6" s="14"/>
      <c r="B6" s="14"/>
      <c r="C6" s="14"/>
      <c r="D6" s="14"/>
      <c r="E6" s="14" t="s">
        <v>135</v>
      </c>
      <c r="F6" s="13">
        <v>1.2</v>
      </c>
      <c r="G6" s="13"/>
      <c r="H6" s="13"/>
      <c r="I6" s="13"/>
      <c r="J6" s="13"/>
      <c r="K6" s="13">
        <v>1.2</v>
      </c>
      <c r="L6" s="13"/>
      <c r="M6" s="13"/>
      <c r="N6" s="13"/>
      <c r="O6" s="13"/>
      <c r="P6" s="13"/>
      <c r="Q6" s="13"/>
      <c r="R6" s="13"/>
    </row>
    <row r="7" ht="22.9" customHeight="1" spans="1:18">
      <c r="A7" s="14"/>
      <c r="B7" s="14"/>
      <c r="C7" s="14"/>
      <c r="D7" s="12" t="s">
        <v>153</v>
      </c>
      <c r="E7" s="12" t="s">
        <v>154</v>
      </c>
      <c r="F7" s="13">
        <v>1.2</v>
      </c>
      <c r="G7" s="13"/>
      <c r="H7" s="13"/>
      <c r="I7" s="13"/>
      <c r="J7" s="13"/>
      <c r="K7" s="13">
        <v>1.2</v>
      </c>
      <c r="L7" s="13"/>
      <c r="M7" s="13"/>
      <c r="N7" s="13"/>
      <c r="O7" s="13"/>
      <c r="P7" s="13"/>
      <c r="Q7" s="13"/>
      <c r="R7" s="13"/>
    </row>
    <row r="8" ht="22.9" customHeight="1" spans="1:18">
      <c r="A8" s="14"/>
      <c r="B8" s="14"/>
      <c r="C8" s="14"/>
      <c r="D8" s="18" t="s">
        <v>155</v>
      </c>
      <c r="E8" s="18" t="s">
        <v>156</v>
      </c>
      <c r="F8" s="13">
        <v>1.2</v>
      </c>
      <c r="G8" s="13"/>
      <c r="H8" s="13"/>
      <c r="I8" s="13"/>
      <c r="J8" s="13"/>
      <c r="K8" s="13">
        <v>1.2</v>
      </c>
      <c r="L8" s="13"/>
      <c r="M8" s="13"/>
      <c r="N8" s="13"/>
      <c r="O8" s="13"/>
      <c r="P8" s="13"/>
      <c r="Q8" s="13"/>
      <c r="R8" s="13"/>
    </row>
    <row r="9" ht="22.9" customHeight="1" spans="1:18">
      <c r="A9" s="21" t="s">
        <v>242</v>
      </c>
      <c r="B9" s="21" t="s">
        <v>243</v>
      </c>
      <c r="C9" s="21" t="s">
        <v>244</v>
      </c>
      <c r="D9" s="17" t="s">
        <v>245</v>
      </c>
      <c r="E9" s="5" t="s">
        <v>246</v>
      </c>
      <c r="F9" s="6">
        <v>1.2</v>
      </c>
      <c r="G9" s="19"/>
      <c r="H9" s="19"/>
      <c r="I9" s="19"/>
      <c r="J9" s="19"/>
      <c r="K9" s="19">
        <v>1.2</v>
      </c>
      <c r="L9" s="19"/>
      <c r="M9" s="19"/>
      <c r="N9" s="19"/>
      <c r="O9" s="19"/>
      <c r="P9" s="19"/>
      <c r="Q9" s="19"/>
      <c r="R9" s="19"/>
    </row>
    <row r="10" ht="22.9" customHeight="1" spans="1:18">
      <c r="A10" s="14"/>
      <c r="B10" s="14"/>
      <c r="C10" s="14"/>
      <c r="D10" s="18" t="s">
        <v>159</v>
      </c>
      <c r="E10" s="18" t="s">
        <v>160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ht="22.9" customHeight="1" spans="1:18">
      <c r="A11" s="21" t="s">
        <v>242</v>
      </c>
      <c r="B11" s="21" t="s">
        <v>243</v>
      </c>
      <c r="C11" s="21" t="s">
        <v>263</v>
      </c>
      <c r="D11" s="17" t="s">
        <v>266</v>
      </c>
      <c r="E11" s="5" t="s">
        <v>265</v>
      </c>
      <c r="F11" s="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M23" sqref="M23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333</v>
      </c>
      <c r="T1" s="15"/>
    </row>
    <row r="2" ht="36.2" customHeight="1" spans="1:20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2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8.5" customHeight="1" spans="1:20">
      <c r="A4" s="11" t="s">
        <v>221</v>
      </c>
      <c r="B4" s="11"/>
      <c r="C4" s="11"/>
      <c r="D4" s="11" t="s">
        <v>222</v>
      </c>
      <c r="E4" s="11" t="s">
        <v>223</v>
      </c>
      <c r="F4" s="11" t="s">
        <v>317</v>
      </c>
      <c r="G4" s="11" t="s">
        <v>226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229</v>
      </c>
      <c r="S4" s="11"/>
      <c r="T4" s="11"/>
    </row>
    <row r="5" ht="36.2" customHeight="1" spans="1:20">
      <c r="A5" s="11" t="s">
        <v>239</v>
      </c>
      <c r="B5" s="11" t="s">
        <v>240</v>
      </c>
      <c r="C5" s="11" t="s">
        <v>241</v>
      </c>
      <c r="D5" s="11"/>
      <c r="E5" s="11"/>
      <c r="F5" s="11"/>
      <c r="G5" s="11" t="s">
        <v>135</v>
      </c>
      <c r="H5" s="11" t="s">
        <v>334</v>
      </c>
      <c r="I5" s="11" t="s">
        <v>335</v>
      </c>
      <c r="J5" s="11" t="s">
        <v>336</v>
      </c>
      <c r="K5" s="11" t="s">
        <v>337</v>
      </c>
      <c r="L5" s="11" t="s">
        <v>338</v>
      </c>
      <c r="M5" s="11" t="s">
        <v>339</v>
      </c>
      <c r="N5" s="11" t="s">
        <v>340</v>
      </c>
      <c r="O5" s="11" t="s">
        <v>341</v>
      </c>
      <c r="P5" s="11" t="s">
        <v>342</v>
      </c>
      <c r="Q5" s="11" t="s">
        <v>343</v>
      </c>
      <c r="R5" s="11" t="s">
        <v>135</v>
      </c>
      <c r="S5" s="11" t="s">
        <v>292</v>
      </c>
      <c r="T5" s="11" t="s">
        <v>300</v>
      </c>
    </row>
    <row r="6" ht="22.9" customHeight="1" spans="1:20">
      <c r="A6" s="14"/>
      <c r="B6" s="14"/>
      <c r="C6" s="14"/>
      <c r="D6" s="14"/>
      <c r="E6" s="14" t="s">
        <v>135</v>
      </c>
      <c r="F6" s="25">
        <v>283.7121</v>
      </c>
      <c r="G6" s="25">
        <v>256.2921</v>
      </c>
      <c r="H6" s="25">
        <v>163.4421</v>
      </c>
      <c r="I6" s="25">
        <v>13.5</v>
      </c>
      <c r="J6" s="25"/>
      <c r="K6" s="25"/>
      <c r="L6" s="25"/>
      <c r="M6" s="25">
        <v>13.5</v>
      </c>
      <c r="N6" s="25"/>
      <c r="O6" s="25"/>
      <c r="P6" s="25">
        <v>13.5</v>
      </c>
      <c r="Q6" s="25">
        <v>52.35</v>
      </c>
      <c r="R6" s="25">
        <v>27.42</v>
      </c>
      <c r="S6" s="25">
        <v>27.42</v>
      </c>
      <c r="T6" s="25"/>
    </row>
    <row r="7" ht="22.9" customHeight="1" spans="1:20">
      <c r="A7" s="14"/>
      <c r="B7" s="14"/>
      <c r="C7" s="14"/>
      <c r="D7" s="12" t="s">
        <v>153</v>
      </c>
      <c r="E7" s="12" t="s">
        <v>154</v>
      </c>
      <c r="F7" s="25">
        <v>283.7121</v>
      </c>
      <c r="G7" s="25">
        <v>256.2921</v>
      </c>
      <c r="H7" s="25">
        <v>163.4421</v>
      </c>
      <c r="I7" s="25">
        <v>13.5</v>
      </c>
      <c r="J7" s="25"/>
      <c r="K7" s="25"/>
      <c r="L7" s="25"/>
      <c r="M7" s="25">
        <v>13.5</v>
      </c>
      <c r="N7" s="25"/>
      <c r="O7" s="25"/>
      <c r="P7" s="25">
        <v>13.5</v>
      </c>
      <c r="Q7" s="25">
        <v>52.35</v>
      </c>
      <c r="R7" s="25">
        <v>27.42</v>
      </c>
      <c r="S7" s="25">
        <v>27.42</v>
      </c>
      <c r="T7" s="25"/>
    </row>
    <row r="8" ht="22.9" customHeight="1" spans="1:20">
      <c r="A8" s="14"/>
      <c r="B8" s="14"/>
      <c r="C8" s="14"/>
      <c r="D8" s="18" t="s">
        <v>155</v>
      </c>
      <c r="E8" s="18" t="s">
        <v>156</v>
      </c>
      <c r="F8" s="25">
        <v>240.2121</v>
      </c>
      <c r="G8" s="25">
        <v>240.2121</v>
      </c>
      <c r="H8" s="25">
        <v>151.9621</v>
      </c>
      <c r="I8" s="25">
        <v>12.5</v>
      </c>
      <c r="J8" s="25"/>
      <c r="K8" s="25"/>
      <c r="L8" s="25"/>
      <c r="M8" s="25">
        <v>12.5</v>
      </c>
      <c r="N8" s="25"/>
      <c r="O8" s="25"/>
      <c r="P8" s="25">
        <v>12.5</v>
      </c>
      <c r="Q8" s="25">
        <v>50.75</v>
      </c>
      <c r="R8" s="25"/>
      <c r="S8" s="25"/>
      <c r="T8" s="25"/>
    </row>
    <row r="9" ht="22.9" customHeight="1" spans="1:20">
      <c r="A9" s="21" t="s">
        <v>242</v>
      </c>
      <c r="B9" s="21" t="s">
        <v>243</v>
      </c>
      <c r="C9" s="21" t="s">
        <v>244</v>
      </c>
      <c r="D9" s="17" t="s">
        <v>245</v>
      </c>
      <c r="E9" s="5" t="s">
        <v>246</v>
      </c>
      <c r="F9" s="6">
        <v>240.2121</v>
      </c>
      <c r="G9" s="19">
        <v>240.2121</v>
      </c>
      <c r="H9" s="19">
        <v>151.9621</v>
      </c>
      <c r="I9" s="19">
        <v>12.5</v>
      </c>
      <c r="J9" s="19"/>
      <c r="K9" s="19"/>
      <c r="L9" s="19"/>
      <c r="M9" s="19">
        <v>12.5</v>
      </c>
      <c r="N9" s="19"/>
      <c r="O9" s="19"/>
      <c r="P9" s="19">
        <v>12.5</v>
      </c>
      <c r="Q9" s="19">
        <v>50.75</v>
      </c>
      <c r="R9" s="19"/>
      <c r="S9" s="19"/>
      <c r="T9" s="19"/>
    </row>
    <row r="10" ht="22.9" customHeight="1" spans="1:20">
      <c r="A10" s="14"/>
      <c r="B10" s="14"/>
      <c r="C10" s="14"/>
      <c r="D10" s="18" t="s">
        <v>157</v>
      </c>
      <c r="E10" s="18" t="s">
        <v>158</v>
      </c>
      <c r="F10" s="25">
        <v>16.08</v>
      </c>
      <c r="G10" s="25">
        <v>16.08</v>
      </c>
      <c r="H10" s="25">
        <v>11.48</v>
      </c>
      <c r="I10" s="25">
        <v>1</v>
      </c>
      <c r="J10" s="25"/>
      <c r="K10" s="25"/>
      <c r="L10" s="25"/>
      <c r="M10" s="25">
        <v>1</v>
      </c>
      <c r="N10" s="25"/>
      <c r="O10" s="25"/>
      <c r="P10" s="25">
        <v>1</v>
      </c>
      <c r="Q10" s="25">
        <v>1.6</v>
      </c>
      <c r="R10" s="25"/>
      <c r="S10" s="25"/>
      <c r="T10" s="25"/>
    </row>
    <row r="11" ht="22.9" customHeight="1" spans="1:20">
      <c r="A11" s="21" t="s">
        <v>242</v>
      </c>
      <c r="B11" s="21" t="s">
        <v>243</v>
      </c>
      <c r="C11" s="21" t="s">
        <v>263</v>
      </c>
      <c r="D11" s="17" t="s">
        <v>264</v>
      </c>
      <c r="E11" s="5" t="s">
        <v>265</v>
      </c>
      <c r="F11" s="6">
        <v>16.08</v>
      </c>
      <c r="G11" s="19">
        <v>16.08</v>
      </c>
      <c r="H11" s="19">
        <v>11.48</v>
      </c>
      <c r="I11" s="19">
        <v>1</v>
      </c>
      <c r="J11" s="19"/>
      <c r="K11" s="19"/>
      <c r="L11" s="19"/>
      <c r="M11" s="19">
        <v>1</v>
      </c>
      <c r="N11" s="19"/>
      <c r="O11" s="19"/>
      <c r="P11" s="19">
        <v>1</v>
      </c>
      <c r="Q11" s="19">
        <v>1.6</v>
      </c>
      <c r="R11" s="19"/>
      <c r="S11" s="19"/>
      <c r="T11" s="19"/>
    </row>
    <row r="12" ht="22.9" customHeight="1" spans="1:20">
      <c r="A12" s="14"/>
      <c r="B12" s="14"/>
      <c r="C12" s="14"/>
      <c r="D12" s="18" t="s">
        <v>159</v>
      </c>
      <c r="E12" s="18" t="s">
        <v>160</v>
      </c>
      <c r="F12" s="25">
        <v>27.42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v>27.42</v>
      </c>
      <c r="S12" s="25">
        <v>27.42</v>
      </c>
      <c r="T12" s="25"/>
    </row>
    <row r="13" ht="22.9" customHeight="1" spans="1:20">
      <c r="A13" s="21" t="s">
        <v>242</v>
      </c>
      <c r="B13" s="21" t="s">
        <v>243</v>
      </c>
      <c r="C13" s="21" t="s">
        <v>263</v>
      </c>
      <c r="D13" s="17" t="s">
        <v>266</v>
      </c>
      <c r="E13" s="5" t="s">
        <v>265</v>
      </c>
      <c r="F13" s="6">
        <v>27.42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v>27.42</v>
      </c>
      <c r="S13" s="19">
        <v>27.42</v>
      </c>
      <c r="T13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"/>
  <sheetViews>
    <sheetView topLeftCell="D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3"/>
      <c r="F1" s="3"/>
      <c r="AF1" s="15" t="s">
        <v>344</v>
      </c>
      <c r="AG1" s="15"/>
    </row>
    <row r="2" ht="43.9" customHeight="1" spans="1:3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2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31</v>
      </c>
      <c r="AG3" s="8"/>
    </row>
    <row r="4" ht="24.95" customHeight="1" spans="1:33">
      <c r="A4" s="11" t="s">
        <v>221</v>
      </c>
      <c r="B4" s="11"/>
      <c r="C4" s="11"/>
      <c r="D4" s="11" t="s">
        <v>222</v>
      </c>
      <c r="E4" s="11" t="s">
        <v>223</v>
      </c>
      <c r="F4" s="11" t="s">
        <v>345</v>
      </c>
      <c r="G4" s="11" t="s">
        <v>346</v>
      </c>
      <c r="H4" s="11" t="s">
        <v>347</v>
      </c>
      <c r="I4" s="11" t="s">
        <v>348</v>
      </c>
      <c r="J4" s="11" t="s">
        <v>349</v>
      </c>
      <c r="K4" s="11" t="s">
        <v>350</v>
      </c>
      <c r="L4" s="11" t="s">
        <v>351</v>
      </c>
      <c r="M4" s="11" t="s">
        <v>352</v>
      </c>
      <c r="N4" s="11" t="s">
        <v>353</v>
      </c>
      <c r="O4" s="11" t="s">
        <v>354</v>
      </c>
      <c r="P4" s="11" t="s">
        <v>355</v>
      </c>
      <c r="Q4" s="11" t="s">
        <v>340</v>
      </c>
      <c r="R4" s="11" t="s">
        <v>342</v>
      </c>
      <c r="S4" s="11" t="s">
        <v>356</v>
      </c>
      <c r="T4" s="11" t="s">
        <v>335</v>
      </c>
      <c r="U4" s="11" t="s">
        <v>336</v>
      </c>
      <c r="V4" s="11" t="s">
        <v>339</v>
      </c>
      <c r="W4" s="11" t="s">
        <v>357</v>
      </c>
      <c r="X4" s="11" t="s">
        <v>358</v>
      </c>
      <c r="Y4" s="11" t="s">
        <v>359</v>
      </c>
      <c r="Z4" s="11" t="s">
        <v>360</v>
      </c>
      <c r="AA4" s="11" t="s">
        <v>338</v>
      </c>
      <c r="AB4" s="11" t="s">
        <v>361</v>
      </c>
      <c r="AC4" s="11" t="s">
        <v>362</v>
      </c>
      <c r="AD4" s="11" t="s">
        <v>341</v>
      </c>
      <c r="AE4" s="11" t="s">
        <v>363</v>
      </c>
      <c r="AF4" s="11" t="s">
        <v>364</v>
      </c>
      <c r="AG4" s="11" t="s">
        <v>343</v>
      </c>
    </row>
    <row r="5" ht="21.6" customHeight="1" spans="1:33">
      <c r="A5" s="11" t="s">
        <v>239</v>
      </c>
      <c r="B5" s="11" t="s">
        <v>240</v>
      </c>
      <c r="C5" s="11" t="s">
        <v>241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9" customHeight="1" spans="1:33">
      <c r="A6" s="4"/>
      <c r="B6" s="24"/>
      <c r="C6" s="24"/>
      <c r="D6" s="5"/>
      <c r="E6" s="5" t="s">
        <v>135</v>
      </c>
      <c r="F6" s="25">
        <v>283.7121</v>
      </c>
      <c r="G6" s="25">
        <v>19.49</v>
      </c>
      <c r="H6" s="25">
        <v>7.6</v>
      </c>
      <c r="I6" s="25"/>
      <c r="J6" s="25"/>
      <c r="K6" s="25">
        <v>4.56</v>
      </c>
      <c r="L6" s="25">
        <v>7.6</v>
      </c>
      <c r="M6" s="25">
        <v>7.6</v>
      </c>
      <c r="N6" s="25"/>
      <c r="O6" s="25"/>
      <c r="P6" s="25">
        <v>30.4</v>
      </c>
      <c r="Q6" s="25"/>
      <c r="R6" s="25">
        <v>15.2</v>
      </c>
      <c r="S6" s="25"/>
      <c r="T6" s="25">
        <v>15.2</v>
      </c>
      <c r="U6" s="25"/>
      <c r="V6" s="25">
        <v>15.2</v>
      </c>
      <c r="W6" s="25"/>
      <c r="X6" s="25"/>
      <c r="Y6" s="25"/>
      <c r="Z6" s="25"/>
      <c r="AA6" s="25"/>
      <c r="AB6" s="25">
        <v>4.0081</v>
      </c>
      <c r="AC6" s="25"/>
      <c r="AD6" s="25"/>
      <c r="AE6" s="25">
        <v>101.784</v>
      </c>
      <c r="AF6" s="25"/>
      <c r="AG6" s="25">
        <v>55.07</v>
      </c>
    </row>
    <row r="7" ht="22.9" customHeight="1" spans="1:33">
      <c r="A7" s="14"/>
      <c r="B7" s="14"/>
      <c r="C7" s="14"/>
      <c r="D7" s="12" t="s">
        <v>153</v>
      </c>
      <c r="E7" s="12" t="s">
        <v>154</v>
      </c>
      <c r="F7" s="25">
        <v>283.7121</v>
      </c>
      <c r="G7" s="25">
        <v>19.49</v>
      </c>
      <c r="H7" s="25">
        <v>7.6</v>
      </c>
      <c r="I7" s="25"/>
      <c r="J7" s="25"/>
      <c r="K7" s="25">
        <v>4.56</v>
      </c>
      <c r="L7" s="25">
        <v>7.6</v>
      </c>
      <c r="M7" s="25">
        <v>7.6</v>
      </c>
      <c r="N7" s="25"/>
      <c r="O7" s="25"/>
      <c r="P7" s="25">
        <v>30.4</v>
      </c>
      <c r="Q7" s="25"/>
      <c r="R7" s="25">
        <v>15.2</v>
      </c>
      <c r="S7" s="25"/>
      <c r="T7" s="25">
        <v>15.2</v>
      </c>
      <c r="U7" s="25"/>
      <c r="V7" s="25">
        <v>15.2</v>
      </c>
      <c r="W7" s="25"/>
      <c r="X7" s="25"/>
      <c r="Y7" s="25"/>
      <c r="Z7" s="25"/>
      <c r="AA7" s="25"/>
      <c r="AB7" s="25">
        <v>4.0081</v>
      </c>
      <c r="AC7" s="25"/>
      <c r="AD7" s="25"/>
      <c r="AE7" s="25">
        <v>101.784</v>
      </c>
      <c r="AF7" s="25"/>
      <c r="AG7" s="25">
        <v>55.07</v>
      </c>
    </row>
    <row r="8" ht="22.9" customHeight="1" spans="1:33">
      <c r="A8" s="14"/>
      <c r="B8" s="14"/>
      <c r="C8" s="14"/>
      <c r="D8" s="18" t="s">
        <v>155</v>
      </c>
      <c r="E8" s="18" t="s">
        <v>156</v>
      </c>
      <c r="F8" s="25">
        <v>240.2121</v>
      </c>
      <c r="G8" s="25">
        <v>16.25</v>
      </c>
      <c r="H8" s="25">
        <v>6.25</v>
      </c>
      <c r="I8" s="25"/>
      <c r="J8" s="25"/>
      <c r="K8" s="25">
        <v>3.75</v>
      </c>
      <c r="L8" s="25">
        <v>6.25</v>
      </c>
      <c r="M8" s="25">
        <v>6.25</v>
      </c>
      <c r="N8" s="25"/>
      <c r="O8" s="25"/>
      <c r="P8" s="25">
        <v>25</v>
      </c>
      <c r="Q8" s="25"/>
      <c r="R8" s="25">
        <v>12.5</v>
      </c>
      <c r="S8" s="25"/>
      <c r="T8" s="25">
        <v>12.5</v>
      </c>
      <c r="U8" s="25"/>
      <c r="V8" s="25">
        <v>12.5</v>
      </c>
      <c r="W8" s="25"/>
      <c r="X8" s="25"/>
      <c r="Y8" s="25"/>
      <c r="Z8" s="25"/>
      <c r="AA8" s="25"/>
      <c r="AB8" s="25">
        <v>4.0081</v>
      </c>
      <c r="AC8" s="25"/>
      <c r="AD8" s="25"/>
      <c r="AE8" s="25">
        <v>84.204</v>
      </c>
      <c r="AF8" s="25"/>
      <c r="AG8" s="25">
        <v>50.75</v>
      </c>
    </row>
    <row r="9" ht="22.9" customHeight="1" spans="1:33">
      <c r="A9" s="21" t="s">
        <v>242</v>
      </c>
      <c r="B9" s="21" t="s">
        <v>243</v>
      </c>
      <c r="C9" s="21" t="s">
        <v>244</v>
      </c>
      <c r="D9" s="17" t="s">
        <v>245</v>
      </c>
      <c r="E9" s="5" t="s">
        <v>246</v>
      </c>
      <c r="F9" s="19">
        <v>240.2121</v>
      </c>
      <c r="G9" s="19">
        <v>16.25</v>
      </c>
      <c r="H9" s="19">
        <v>6.25</v>
      </c>
      <c r="I9" s="19"/>
      <c r="J9" s="19"/>
      <c r="K9" s="19">
        <v>3.75</v>
      </c>
      <c r="L9" s="19">
        <v>6.25</v>
      </c>
      <c r="M9" s="19">
        <v>6.25</v>
      </c>
      <c r="N9" s="19"/>
      <c r="O9" s="19"/>
      <c r="P9" s="19">
        <v>25</v>
      </c>
      <c r="Q9" s="19"/>
      <c r="R9" s="19">
        <v>12.5</v>
      </c>
      <c r="S9" s="19"/>
      <c r="T9" s="19">
        <v>12.5</v>
      </c>
      <c r="U9" s="19"/>
      <c r="V9" s="19">
        <v>12.5</v>
      </c>
      <c r="W9" s="19"/>
      <c r="X9" s="19"/>
      <c r="Y9" s="19"/>
      <c r="Z9" s="19"/>
      <c r="AA9" s="19"/>
      <c r="AB9" s="19">
        <v>4.0081</v>
      </c>
      <c r="AC9" s="19"/>
      <c r="AD9" s="19"/>
      <c r="AE9" s="19">
        <v>84.204</v>
      </c>
      <c r="AF9" s="19"/>
      <c r="AG9" s="19">
        <v>50.75</v>
      </c>
    </row>
    <row r="10" ht="22.9" customHeight="1" spans="1:33">
      <c r="A10" s="14"/>
      <c r="B10" s="14"/>
      <c r="C10" s="14"/>
      <c r="D10" s="18" t="s">
        <v>157</v>
      </c>
      <c r="E10" s="18" t="s">
        <v>158</v>
      </c>
      <c r="F10" s="25">
        <v>16.08</v>
      </c>
      <c r="G10" s="25">
        <v>1.2</v>
      </c>
      <c r="H10" s="25">
        <v>0.5</v>
      </c>
      <c r="I10" s="25"/>
      <c r="J10" s="25"/>
      <c r="K10" s="25">
        <v>0.3</v>
      </c>
      <c r="L10" s="25">
        <v>0.5</v>
      </c>
      <c r="M10" s="25">
        <v>0.5</v>
      </c>
      <c r="N10" s="25"/>
      <c r="O10" s="25"/>
      <c r="P10" s="25">
        <v>2</v>
      </c>
      <c r="Q10" s="25"/>
      <c r="R10" s="25">
        <v>1</v>
      </c>
      <c r="S10" s="25"/>
      <c r="T10" s="25">
        <v>1</v>
      </c>
      <c r="U10" s="25"/>
      <c r="V10" s="25">
        <v>1</v>
      </c>
      <c r="W10" s="25"/>
      <c r="X10" s="25"/>
      <c r="Y10" s="25"/>
      <c r="Z10" s="25"/>
      <c r="AA10" s="25"/>
      <c r="AB10" s="25"/>
      <c r="AC10" s="25"/>
      <c r="AD10" s="25"/>
      <c r="AE10" s="25">
        <v>6.48</v>
      </c>
      <c r="AF10" s="25"/>
      <c r="AG10" s="25">
        <v>1.6</v>
      </c>
    </row>
    <row r="11" ht="22.9" customHeight="1" spans="1:33">
      <c r="A11" s="21" t="s">
        <v>242</v>
      </c>
      <c r="B11" s="21" t="s">
        <v>243</v>
      </c>
      <c r="C11" s="21" t="s">
        <v>263</v>
      </c>
      <c r="D11" s="17" t="s">
        <v>264</v>
      </c>
      <c r="E11" s="5" t="s">
        <v>265</v>
      </c>
      <c r="F11" s="19">
        <v>16.08</v>
      </c>
      <c r="G11" s="19">
        <v>1.2</v>
      </c>
      <c r="H11" s="19">
        <v>0.5</v>
      </c>
      <c r="I11" s="19"/>
      <c r="J11" s="19"/>
      <c r="K11" s="19">
        <v>0.3</v>
      </c>
      <c r="L11" s="19">
        <v>0.5</v>
      </c>
      <c r="M11" s="19">
        <v>0.5</v>
      </c>
      <c r="N11" s="19"/>
      <c r="O11" s="19"/>
      <c r="P11" s="19">
        <v>2</v>
      </c>
      <c r="Q11" s="19"/>
      <c r="R11" s="19">
        <v>1</v>
      </c>
      <c r="S11" s="19"/>
      <c r="T11" s="19">
        <v>1</v>
      </c>
      <c r="U11" s="19"/>
      <c r="V11" s="19">
        <v>1</v>
      </c>
      <c r="W11" s="19"/>
      <c r="X11" s="19"/>
      <c r="Y11" s="19"/>
      <c r="Z11" s="19"/>
      <c r="AA11" s="19"/>
      <c r="AB11" s="19"/>
      <c r="AC11" s="19"/>
      <c r="AD11" s="19"/>
      <c r="AE11" s="19">
        <v>6.48</v>
      </c>
      <c r="AF11" s="19"/>
      <c r="AG11" s="19">
        <v>1.6</v>
      </c>
    </row>
    <row r="12" ht="22.9" customHeight="1" spans="1:33">
      <c r="A12" s="14"/>
      <c r="B12" s="14"/>
      <c r="C12" s="14"/>
      <c r="D12" s="18" t="s">
        <v>159</v>
      </c>
      <c r="E12" s="18" t="s">
        <v>160</v>
      </c>
      <c r="F12" s="25">
        <v>27.42</v>
      </c>
      <c r="G12" s="25">
        <v>2.04</v>
      </c>
      <c r="H12" s="25">
        <v>0.85</v>
      </c>
      <c r="I12" s="25"/>
      <c r="J12" s="25"/>
      <c r="K12" s="25">
        <v>0.51</v>
      </c>
      <c r="L12" s="25">
        <v>0.85</v>
      </c>
      <c r="M12" s="25">
        <v>0.85</v>
      </c>
      <c r="N12" s="25"/>
      <c r="O12" s="25"/>
      <c r="P12" s="25">
        <v>3.4</v>
      </c>
      <c r="Q12" s="25"/>
      <c r="R12" s="25">
        <v>1.7</v>
      </c>
      <c r="S12" s="25"/>
      <c r="T12" s="25">
        <v>1.7</v>
      </c>
      <c r="U12" s="25"/>
      <c r="V12" s="25">
        <v>1.7</v>
      </c>
      <c r="W12" s="25"/>
      <c r="X12" s="25"/>
      <c r="Y12" s="25"/>
      <c r="Z12" s="25"/>
      <c r="AA12" s="25"/>
      <c r="AB12" s="25"/>
      <c r="AC12" s="25"/>
      <c r="AD12" s="25"/>
      <c r="AE12" s="25">
        <v>11.1</v>
      </c>
      <c r="AF12" s="25"/>
      <c r="AG12" s="25">
        <v>2.72</v>
      </c>
    </row>
    <row r="13" ht="22.9" customHeight="1" spans="1:33">
      <c r="A13" s="21" t="s">
        <v>242</v>
      </c>
      <c r="B13" s="21" t="s">
        <v>243</v>
      </c>
      <c r="C13" s="21" t="s">
        <v>263</v>
      </c>
      <c r="D13" s="17" t="s">
        <v>266</v>
      </c>
      <c r="E13" s="5" t="s">
        <v>265</v>
      </c>
      <c r="F13" s="19">
        <v>27.42</v>
      </c>
      <c r="G13" s="19">
        <v>2.04</v>
      </c>
      <c r="H13" s="19">
        <v>0.85</v>
      </c>
      <c r="I13" s="19"/>
      <c r="J13" s="19"/>
      <c r="K13" s="19">
        <v>0.51</v>
      </c>
      <c r="L13" s="19">
        <v>0.85</v>
      </c>
      <c r="M13" s="19">
        <v>0.85</v>
      </c>
      <c r="N13" s="19"/>
      <c r="O13" s="19"/>
      <c r="P13" s="19">
        <v>3.4</v>
      </c>
      <c r="Q13" s="19"/>
      <c r="R13" s="19">
        <v>1.7</v>
      </c>
      <c r="S13" s="19"/>
      <c r="T13" s="19">
        <v>1.7</v>
      </c>
      <c r="U13" s="19"/>
      <c r="V13" s="19">
        <v>1.7</v>
      </c>
      <c r="W13" s="19"/>
      <c r="X13" s="19"/>
      <c r="Y13" s="19"/>
      <c r="Z13" s="19"/>
      <c r="AA13" s="19"/>
      <c r="AB13" s="19"/>
      <c r="AC13" s="19"/>
      <c r="AD13" s="19"/>
      <c r="AE13" s="19">
        <v>11.1</v>
      </c>
      <c r="AF13" s="19"/>
      <c r="AG13" s="19">
        <v>2.72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22" sqref="E22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15" t="s">
        <v>365</v>
      </c>
      <c r="H1" s="15"/>
    </row>
    <row r="2" ht="33.6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366</v>
      </c>
      <c r="B4" s="11" t="s">
        <v>367</v>
      </c>
      <c r="C4" s="11" t="s">
        <v>368</v>
      </c>
      <c r="D4" s="11" t="s">
        <v>369</v>
      </c>
      <c r="E4" s="11" t="s">
        <v>370</v>
      </c>
      <c r="F4" s="11"/>
      <c r="G4" s="11"/>
      <c r="H4" s="11" t="s">
        <v>371</v>
      </c>
    </row>
    <row r="5" ht="25.9" customHeight="1" spans="1:8">
      <c r="A5" s="11"/>
      <c r="B5" s="11"/>
      <c r="C5" s="11"/>
      <c r="D5" s="11"/>
      <c r="E5" s="11" t="s">
        <v>137</v>
      </c>
      <c r="F5" s="11" t="s">
        <v>372</v>
      </c>
      <c r="G5" s="11" t="s">
        <v>373</v>
      </c>
      <c r="H5" s="11"/>
    </row>
    <row r="6" ht="22.9" customHeight="1" spans="1:8">
      <c r="A6" s="14"/>
      <c r="B6" s="14" t="s">
        <v>135</v>
      </c>
      <c r="C6" s="13">
        <v>15.2</v>
      </c>
      <c r="D6" s="13"/>
      <c r="E6" s="13"/>
      <c r="F6" s="13"/>
      <c r="G6" s="13"/>
      <c r="H6" s="13">
        <v>15.2</v>
      </c>
    </row>
    <row r="7" ht="22.9" customHeight="1" spans="1:8">
      <c r="A7" s="12" t="s">
        <v>153</v>
      </c>
      <c r="B7" s="12" t="s">
        <v>154</v>
      </c>
      <c r="C7" s="13">
        <v>15.2</v>
      </c>
      <c r="D7" s="13"/>
      <c r="E7" s="13"/>
      <c r="F7" s="13"/>
      <c r="G7" s="13"/>
      <c r="H7" s="13">
        <v>15.2</v>
      </c>
    </row>
    <row r="8" ht="22.9" customHeight="1" spans="1:8">
      <c r="A8" s="17" t="s">
        <v>155</v>
      </c>
      <c r="B8" s="17" t="s">
        <v>156</v>
      </c>
      <c r="C8" s="19">
        <v>12.5</v>
      </c>
      <c r="D8" s="19"/>
      <c r="E8" s="6"/>
      <c r="F8" s="19"/>
      <c r="G8" s="19"/>
      <c r="H8" s="19">
        <v>12.5</v>
      </c>
    </row>
    <row r="9" ht="22.9" customHeight="1" spans="1:8">
      <c r="A9" s="17" t="s">
        <v>157</v>
      </c>
      <c r="B9" s="17" t="s">
        <v>158</v>
      </c>
      <c r="C9" s="19">
        <v>1</v>
      </c>
      <c r="D9" s="19"/>
      <c r="E9" s="6"/>
      <c r="F9" s="19"/>
      <c r="G9" s="19"/>
      <c r="H9" s="19">
        <v>1</v>
      </c>
    </row>
    <row r="10" ht="22.9" customHeight="1" spans="1:8">
      <c r="A10" s="17" t="s">
        <v>159</v>
      </c>
      <c r="B10" s="17" t="s">
        <v>160</v>
      </c>
      <c r="C10" s="19">
        <v>1.7</v>
      </c>
      <c r="D10" s="19"/>
      <c r="E10" s="6"/>
      <c r="F10" s="19"/>
      <c r="G10" s="19"/>
      <c r="H10" s="19">
        <v>1.7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15" t="s">
        <v>374</v>
      </c>
      <c r="H1" s="15"/>
    </row>
    <row r="2" ht="38.85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163</v>
      </c>
      <c r="B4" s="11" t="s">
        <v>164</v>
      </c>
      <c r="C4" s="11" t="s">
        <v>135</v>
      </c>
      <c r="D4" s="11" t="s">
        <v>375</v>
      </c>
      <c r="E4" s="11"/>
      <c r="F4" s="11"/>
      <c r="G4" s="11"/>
      <c r="H4" s="11" t="s">
        <v>166</v>
      </c>
    </row>
    <row r="5" ht="19.9" customHeight="1" spans="1:8">
      <c r="A5" s="11"/>
      <c r="B5" s="11"/>
      <c r="C5" s="11"/>
      <c r="D5" s="11" t="s">
        <v>137</v>
      </c>
      <c r="E5" s="11" t="s">
        <v>290</v>
      </c>
      <c r="F5" s="11"/>
      <c r="G5" s="11" t="s">
        <v>291</v>
      </c>
      <c r="H5" s="11"/>
    </row>
    <row r="6" ht="27.6" customHeight="1" spans="1:8">
      <c r="A6" s="11"/>
      <c r="B6" s="11"/>
      <c r="C6" s="11"/>
      <c r="D6" s="11"/>
      <c r="E6" s="11" t="s">
        <v>269</v>
      </c>
      <c r="F6" s="11" t="s">
        <v>233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U24" sqref="U24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"/>
      <c r="S1" s="15" t="s">
        <v>376</v>
      </c>
      <c r="T1" s="15"/>
    </row>
    <row r="2" ht="47.45" customHeight="1" spans="1:17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2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7.6" customHeight="1" spans="1:20">
      <c r="A4" s="11" t="s">
        <v>221</v>
      </c>
      <c r="B4" s="11"/>
      <c r="C4" s="11"/>
      <c r="D4" s="11" t="s">
        <v>222</v>
      </c>
      <c r="E4" s="11" t="s">
        <v>223</v>
      </c>
      <c r="F4" s="11" t="s">
        <v>224</v>
      </c>
      <c r="G4" s="11" t="s">
        <v>225</v>
      </c>
      <c r="H4" s="11" t="s">
        <v>226</v>
      </c>
      <c r="I4" s="11" t="s">
        <v>227</v>
      </c>
      <c r="J4" s="11" t="s">
        <v>228</v>
      </c>
      <c r="K4" s="11" t="s">
        <v>229</v>
      </c>
      <c r="L4" s="11" t="s">
        <v>230</v>
      </c>
      <c r="M4" s="11" t="s">
        <v>231</v>
      </c>
      <c r="N4" s="11" t="s">
        <v>232</v>
      </c>
      <c r="O4" s="11" t="s">
        <v>233</v>
      </c>
      <c r="P4" s="11" t="s">
        <v>234</v>
      </c>
      <c r="Q4" s="11" t="s">
        <v>235</v>
      </c>
      <c r="R4" s="11" t="s">
        <v>236</v>
      </c>
      <c r="S4" s="11" t="s">
        <v>237</v>
      </c>
      <c r="T4" s="11" t="s">
        <v>238</v>
      </c>
    </row>
    <row r="5" ht="19.9" customHeight="1" spans="1:20">
      <c r="A5" s="11" t="s">
        <v>239</v>
      </c>
      <c r="B5" s="11" t="s">
        <v>240</v>
      </c>
      <c r="C5" s="11" t="s">
        <v>241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9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9" t="s">
        <v>6</v>
      </c>
      <c r="C3" s="69"/>
    </row>
    <row r="4" ht="32.65" customHeight="1" spans="2:3">
      <c r="B4" s="70">
        <v>1</v>
      </c>
      <c r="C4" s="71" t="s">
        <v>7</v>
      </c>
    </row>
    <row r="5" ht="32.65" customHeight="1" spans="2:3">
      <c r="B5" s="70">
        <v>2</v>
      </c>
      <c r="C5" s="72" t="s">
        <v>8</v>
      </c>
    </row>
    <row r="6" ht="32.65" customHeight="1" spans="2:3">
      <c r="B6" s="70">
        <v>3</v>
      </c>
      <c r="C6" s="71" t="s">
        <v>9</v>
      </c>
    </row>
    <row r="7" ht="32.65" customHeight="1" spans="2:3">
      <c r="B7" s="70">
        <v>4</v>
      </c>
      <c r="C7" s="71" t="s">
        <v>10</v>
      </c>
    </row>
    <row r="8" ht="32.65" customHeight="1" spans="2:3">
      <c r="B8" s="70">
        <v>5</v>
      </c>
      <c r="C8" s="71" t="s">
        <v>11</v>
      </c>
    </row>
    <row r="9" ht="32.65" customHeight="1" spans="2:3">
      <c r="B9" s="70">
        <v>6</v>
      </c>
      <c r="C9" s="71" t="s">
        <v>12</v>
      </c>
    </row>
    <row r="10" ht="32.65" customHeight="1" spans="2:3">
      <c r="B10" s="70">
        <v>7</v>
      </c>
      <c r="C10" s="71" t="s">
        <v>13</v>
      </c>
    </row>
    <row r="11" ht="32.65" customHeight="1" spans="2:3">
      <c r="B11" s="70">
        <v>8</v>
      </c>
      <c r="C11" s="71" t="s">
        <v>14</v>
      </c>
    </row>
    <row r="12" ht="32.65" customHeight="1" spans="2:3">
      <c r="B12" s="70">
        <v>9</v>
      </c>
      <c r="C12" s="71" t="s">
        <v>15</v>
      </c>
    </row>
    <row r="13" ht="32.65" customHeight="1" spans="2:3">
      <c r="B13" s="70">
        <v>10</v>
      </c>
      <c r="C13" s="71" t="s">
        <v>16</v>
      </c>
    </row>
    <row r="14" ht="32.65" customHeight="1" spans="2:3">
      <c r="B14" s="70">
        <v>11</v>
      </c>
      <c r="C14" s="71" t="s">
        <v>17</v>
      </c>
    </row>
    <row r="15" ht="32.65" customHeight="1" spans="2:3">
      <c r="B15" s="70">
        <v>12</v>
      </c>
      <c r="C15" s="71" t="s">
        <v>18</v>
      </c>
    </row>
    <row r="16" ht="32.65" customHeight="1" spans="2:3">
      <c r="B16" s="70">
        <v>13</v>
      </c>
      <c r="C16" s="71" t="s">
        <v>19</v>
      </c>
    </row>
    <row r="17" ht="32.65" customHeight="1" spans="2:3">
      <c r="B17" s="70">
        <v>14</v>
      </c>
      <c r="C17" s="71" t="s">
        <v>20</v>
      </c>
    </row>
    <row r="18" ht="32.65" customHeight="1" spans="2:3">
      <c r="B18" s="70">
        <v>15</v>
      </c>
      <c r="C18" s="71" t="s">
        <v>21</v>
      </c>
    </row>
    <row r="19" ht="32.65" customHeight="1" spans="2:3">
      <c r="B19" s="70">
        <v>16</v>
      </c>
      <c r="C19" s="71" t="s">
        <v>22</v>
      </c>
    </row>
    <row r="20" ht="32.65" customHeight="1" spans="2:3">
      <c r="B20" s="70">
        <v>17</v>
      </c>
      <c r="C20" s="71" t="s">
        <v>23</v>
      </c>
    </row>
    <row r="21" ht="32.65" customHeight="1" spans="2:3">
      <c r="B21" s="70">
        <v>18</v>
      </c>
      <c r="C21" s="71" t="s">
        <v>24</v>
      </c>
    </row>
    <row r="22" ht="32.65" customHeight="1" spans="2:3">
      <c r="B22" s="70">
        <v>19</v>
      </c>
      <c r="C22" s="71" t="s">
        <v>25</v>
      </c>
    </row>
    <row r="23" ht="32.65" customHeight="1" spans="2:3">
      <c r="B23" s="70">
        <v>20</v>
      </c>
      <c r="C23" s="71" t="s">
        <v>26</v>
      </c>
    </row>
    <row r="24" ht="32.65" customHeight="1" spans="2:3">
      <c r="B24" s="70">
        <v>21</v>
      </c>
      <c r="C24" s="71" t="s">
        <v>27</v>
      </c>
    </row>
    <row r="25" ht="32.65" customHeight="1" spans="2:3">
      <c r="B25" s="70">
        <v>22</v>
      </c>
      <c r="C25" s="71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"/>
      <c r="S1" s="15" t="s">
        <v>377</v>
      </c>
      <c r="T1" s="15"/>
    </row>
    <row r="2" ht="47.45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6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9.25" customHeight="1" spans="1:20">
      <c r="A4" s="11" t="s">
        <v>221</v>
      </c>
      <c r="B4" s="11"/>
      <c r="C4" s="11"/>
      <c r="D4" s="11" t="s">
        <v>222</v>
      </c>
      <c r="E4" s="11" t="s">
        <v>223</v>
      </c>
      <c r="F4" s="11" t="s">
        <v>268</v>
      </c>
      <c r="G4" s="11" t="s">
        <v>165</v>
      </c>
      <c r="H4" s="11"/>
      <c r="I4" s="11"/>
      <c r="J4" s="11"/>
      <c r="K4" s="11" t="s">
        <v>166</v>
      </c>
      <c r="L4" s="11"/>
      <c r="M4" s="11"/>
      <c r="N4" s="11"/>
      <c r="O4" s="11"/>
      <c r="P4" s="11"/>
      <c r="Q4" s="11"/>
      <c r="R4" s="11"/>
      <c r="S4" s="11"/>
      <c r="T4" s="11"/>
    </row>
    <row r="5" ht="50.1" customHeight="1" spans="1:20">
      <c r="A5" s="11" t="s">
        <v>239</v>
      </c>
      <c r="B5" s="11" t="s">
        <v>240</v>
      </c>
      <c r="C5" s="11" t="s">
        <v>241</v>
      </c>
      <c r="D5" s="11"/>
      <c r="E5" s="11"/>
      <c r="F5" s="11"/>
      <c r="G5" s="11" t="s">
        <v>135</v>
      </c>
      <c r="H5" s="11" t="s">
        <v>269</v>
      </c>
      <c r="I5" s="11" t="s">
        <v>270</v>
      </c>
      <c r="J5" s="11" t="s">
        <v>233</v>
      </c>
      <c r="K5" s="11" t="s">
        <v>135</v>
      </c>
      <c r="L5" s="11" t="s">
        <v>272</v>
      </c>
      <c r="M5" s="11" t="s">
        <v>273</v>
      </c>
      <c r="N5" s="11" t="s">
        <v>235</v>
      </c>
      <c r="O5" s="11" t="s">
        <v>274</v>
      </c>
      <c r="P5" s="11" t="s">
        <v>275</v>
      </c>
      <c r="Q5" s="11" t="s">
        <v>276</v>
      </c>
      <c r="R5" s="11" t="s">
        <v>231</v>
      </c>
      <c r="S5" s="11" t="s">
        <v>234</v>
      </c>
      <c r="T5" s="11" t="s">
        <v>238</v>
      </c>
    </row>
    <row r="6" ht="22.9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29" sqref="D29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15" t="s">
        <v>378</v>
      </c>
    </row>
    <row r="2" ht="38.85" customHeight="1" spans="1:8">
      <c r="A2" s="16" t="s">
        <v>379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9.9" customHeight="1" spans="1:8">
      <c r="A4" s="11" t="s">
        <v>163</v>
      </c>
      <c r="B4" s="11" t="s">
        <v>164</v>
      </c>
      <c r="C4" s="11" t="s">
        <v>135</v>
      </c>
      <c r="D4" s="11" t="s">
        <v>380</v>
      </c>
      <c r="E4" s="11"/>
      <c r="F4" s="11"/>
      <c r="G4" s="11"/>
      <c r="H4" s="11" t="s">
        <v>166</v>
      </c>
    </row>
    <row r="5" ht="23.25" customHeight="1" spans="1:8">
      <c r="A5" s="11"/>
      <c r="B5" s="11"/>
      <c r="C5" s="11"/>
      <c r="D5" s="11" t="s">
        <v>137</v>
      </c>
      <c r="E5" s="11" t="s">
        <v>290</v>
      </c>
      <c r="F5" s="11"/>
      <c r="G5" s="11" t="s">
        <v>291</v>
      </c>
      <c r="H5" s="11"/>
    </row>
    <row r="6" ht="23.25" customHeight="1" spans="1:8">
      <c r="A6" s="11"/>
      <c r="B6" s="11"/>
      <c r="C6" s="11"/>
      <c r="D6" s="11"/>
      <c r="E6" s="11" t="s">
        <v>269</v>
      </c>
      <c r="F6" s="11" t="s">
        <v>233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15" t="s">
        <v>381</v>
      </c>
    </row>
    <row r="2" ht="38.85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65" customHeight="1" spans="1:8">
      <c r="A4" s="11" t="s">
        <v>163</v>
      </c>
      <c r="B4" s="11" t="s">
        <v>164</v>
      </c>
      <c r="C4" s="11" t="s">
        <v>135</v>
      </c>
      <c r="D4" s="11" t="s">
        <v>382</v>
      </c>
      <c r="E4" s="11"/>
      <c r="F4" s="11"/>
      <c r="G4" s="11"/>
      <c r="H4" s="11" t="s">
        <v>166</v>
      </c>
    </row>
    <row r="5" ht="18.95" customHeight="1" spans="1:8">
      <c r="A5" s="11"/>
      <c r="B5" s="11"/>
      <c r="C5" s="11"/>
      <c r="D5" s="11" t="s">
        <v>137</v>
      </c>
      <c r="E5" s="11" t="s">
        <v>290</v>
      </c>
      <c r="F5" s="11"/>
      <c r="G5" s="11" t="s">
        <v>291</v>
      </c>
      <c r="H5" s="11"/>
    </row>
    <row r="6" ht="24.2" customHeight="1" spans="1:8">
      <c r="A6" s="11"/>
      <c r="B6" s="11"/>
      <c r="C6" s="11"/>
      <c r="D6" s="11"/>
      <c r="E6" s="11" t="s">
        <v>269</v>
      </c>
      <c r="F6" s="11" t="s">
        <v>233</v>
      </c>
      <c r="G6" s="11"/>
      <c r="H6" s="11"/>
    </row>
    <row r="7" ht="22.9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3"/>
      <c r="M1" s="15" t="s">
        <v>383</v>
      </c>
      <c r="N1" s="15"/>
    </row>
    <row r="2" ht="45.75" customHeight="1" spans="1:1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2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26.1" customHeight="1" spans="1:14">
      <c r="A4" s="11" t="s">
        <v>222</v>
      </c>
      <c r="B4" s="11" t="s">
        <v>384</v>
      </c>
      <c r="C4" s="11" t="s">
        <v>385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386</v>
      </c>
      <c r="N4" s="11"/>
    </row>
    <row r="5" ht="31.9" customHeight="1" spans="1:14">
      <c r="A5" s="11"/>
      <c r="B5" s="11"/>
      <c r="C5" s="11" t="s">
        <v>387</v>
      </c>
      <c r="D5" s="11" t="s">
        <v>138</v>
      </c>
      <c r="E5" s="11"/>
      <c r="F5" s="11"/>
      <c r="G5" s="11"/>
      <c r="H5" s="11"/>
      <c r="I5" s="11"/>
      <c r="J5" s="11" t="s">
        <v>388</v>
      </c>
      <c r="K5" s="11" t="s">
        <v>140</v>
      </c>
      <c r="L5" s="11" t="s">
        <v>141</v>
      </c>
      <c r="M5" s="11" t="s">
        <v>389</v>
      </c>
      <c r="N5" s="11" t="s">
        <v>390</v>
      </c>
    </row>
    <row r="6" ht="44.85" customHeight="1" spans="1:14">
      <c r="A6" s="11"/>
      <c r="B6" s="11"/>
      <c r="C6" s="11"/>
      <c r="D6" s="11" t="s">
        <v>391</v>
      </c>
      <c r="E6" s="11" t="s">
        <v>392</v>
      </c>
      <c r="F6" s="11" t="s">
        <v>393</v>
      </c>
      <c r="G6" s="11" t="s">
        <v>394</v>
      </c>
      <c r="H6" s="11" t="s">
        <v>395</v>
      </c>
      <c r="I6" s="11" t="s">
        <v>396</v>
      </c>
      <c r="J6" s="11"/>
      <c r="K6" s="11"/>
      <c r="L6" s="11"/>
      <c r="M6" s="11"/>
      <c r="N6" s="11"/>
    </row>
    <row r="7" ht="22.9" customHeight="1" spans="1:14">
      <c r="A7" s="14"/>
      <c r="B7" s="4" t="s">
        <v>135</v>
      </c>
      <c r="C7" s="13">
        <v>243</v>
      </c>
      <c r="D7" s="13">
        <v>243</v>
      </c>
      <c r="E7" s="13">
        <v>243</v>
      </c>
      <c r="F7" s="13"/>
      <c r="G7" s="13"/>
      <c r="H7" s="13"/>
      <c r="I7" s="13"/>
      <c r="J7" s="13"/>
      <c r="K7" s="13"/>
      <c r="L7" s="13"/>
      <c r="M7" s="13">
        <v>243</v>
      </c>
      <c r="N7" s="14"/>
    </row>
    <row r="8" ht="22.9" customHeight="1" spans="1:14">
      <c r="A8" s="12" t="s">
        <v>153</v>
      </c>
      <c r="B8" s="12" t="s">
        <v>154</v>
      </c>
      <c r="C8" s="13">
        <v>243</v>
      </c>
      <c r="D8" s="13">
        <v>243</v>
      </c>
      <c r="E8" s="13">
        <v>243</v>
      </c>
      <c r="F8" s="13"/>
      <c r="G8" s="13"/>
      <c r="H8" s="13"/>
      <c r="I8" s="13"/>
      <c r="J8" s="13"/>
      <c r="K8" s="13"/>
      <c r="L8" s="13"/>
      <c r="M8" s="13">
        <v>243</v>
      </c>
      <c r="N8" s="14"/>
    </row>
    <row r="9" ht="22.9" customHeight="1" spans="1:14">
      <c r="A9" s="17" t="s">
        <v>397</v>
      </c>
      <c r="B9" s="17" t="s">
        <v>398</v>
      </c>
      <c r="C9" s="6">
        <v>3</v>
      </c>
      <c r="D9" s="6">
        <v>3</v>
      </c>
      <c r="E9" s="6">
        <v>3</v>
      </c>
      <c r="F9" s="6"/>
      <c r="G9" s="6"/>
      <c r="H9" s="6"/>
      <c r="I9" s="6"/>
      <c r="J9" s="6"/>
      <c r="K9" s="6"/>
      <c r="L9" s="6"/>
      <c r="M9" s="6">
        <v>3</v>
      </c>
      <c r="N9" s="5"/>
    </row>
    <row r="10" ht="22.9" customHeight="1" spans="1:14">
      <c r="A10" s="17" t="s">
        <v>397</v>
      </c>
      <c r="B10" s="17" t="s">
        <v>399</v>
      </c>
      <c r="C10" s="6">
        <v>200</v>
      </c>
      <c r="D10" s="6">
        <v>200</v>
      </c>
      <c r="E10" s="6">
        <v>200</v>
      </c>
      <c r="F10" s="6"/>
      <c r="G10" s="6"/>
      <c r="H10" s="6"/>
      <c r="I10" s="6"/>
      <c r="J10" s="6"/>
      <c r="K10" s="6"/>
      <c r="L10" s="6"/>
      <c r="M10" s="6">
        <v>200</v>
      </c>
      <c r="N10" s="5"/>
    </row>
    <row r="11" ht="22.9" customHeight="1" spans="1:14">
      <c r="A11" s="17" t="s">
        <v>397</v>
      </c>
      <c r="B11" s="17" t="s">
        <v>400</v>
      </c>
      <c r="C11" s="6">
        <v>15</v>
      </c>
      <c r="D11" s="6">
        <v>15</v>
      </c>
      <c r="E11" s="6">
        <v>15</v>
      </c>
      <c r="F11" s="6"/>
      <c r="G11" s="6"/>
      <c r="H11" s="6"/>
      <c r="I11" s="6"/>
      <c r="J11" s="6"/>
      <c r="K11" s="6"/>
      <c r="L11" s="6"/>
      <c r="M11" s="6">
        <v>15</v>
      </c>
      <c r="N11" s="5"/>
    </row>
    <row r="12" ht="22.9" customHeight="1" spans="1:14">
      <c r="A12" s="17" t="s">
        <v>397</v>
      </c>
      <c r="B12" s="17" t="s">
        <v>401</v>
      </c>
      <c r="C12" s="6">
        <v>10</v>
      </c>
      <c r="D12" s="6">
        <v>10</v>
      </c>
      <c r="E12" s="6">
        <v>10</v>
      </c>
      <c r="F12" s="6"/>
      <c r="G12" s="6"/>
      <c r="H12" s="6"/>
      <c r="I12" s="6"/>
      <c r="J12" s="6"/>
      <c r="K12" s="6"/>
      <c r="L12" s="6"/>
      <c r="M12" s="6">
        <v>10</v>
      </c>
      <c r="N12" s="5"/>
    </row>
    <row r="13" ht="22.9" customHeight="1" spans="1:14">
      <c r="A13" s="17" t="s">
        <v>397</v>
      </c>
      <c r="B13" s="17" t="s">
        <v>402</v>
      </c>
      <c r="C13" s="6">
        <v>5</v>
      </c>
      <c r="D13" s="6">
        <v>5</v>
      </c>
      <c r="E13" s="6">
        <v>5</v>
      </c>
      <c r="F13" s="6"/>
      <c r="G13" s="6"/>
      <c r="H13" s="6"/>
      <c r="I13" s="6"/>
      <c r="J13" s="6"/>
      <c r="K13" s="6"/>
      <c r="L13" s="6"/>
      <c r="M13" s="6">
        <v>5</v>
      </c>
      <c r="N13" s="5"/>
    </row>
    <row r="14" ht="22.9" customHeight="1" spans="1:14">
      <c r="A14" s="17" t="s">
        <v>397</v>
      </c>
      <c r="B14" s="17" t="s">
        <v>403</v>
      </c>
      <c r="C14" s="6">
        <v>5</v>
      </c>
      <c r="D14" s="6">
        <v>5</v>
      </c>
      <c r="E14" s="6">
        <v>5</v>
      </c>
      <c r="F14" s="6"/>
      <c r="G14" s="6"/>
      <c r="H14" s="6"/>
      <c r="I14" s="6"/>
      <c r="J14" s="6"/>
      <c r="K14" s="6"/>
      <c r="L14" s="6"/>
      <c r="M14" s="6">
        <v>5</v>
      </c>
      <c r="N14" s="5"/>
    </row>
    <row r="15" ht="22.9" customHeight="1" spans="1:14">
      <c r="A15" s="17" t="s">
        <v>397</v>
      </c>
      <c r="B15" s="17" t="s">
        <v>404</v>
      </c>
      <c r="C15" s="6">
        <v>5</v>
      </c>
      <c r="D15" s="6">
        <v>5</v>
      </c>
      <c r="E15" s="6">
        <v>5</v>
      </c>
      <c r="F15" s="6"/>
      <c r="G15" s="6"/>
      <c r="H15" s="6"/>
      <c r="I15" s="6"/>
      <c r="J15" s="6"/>
      <c r="K15" s="6"/>
      <c r="L15" s="6"/>
      <c r="M15" s="6">
        <v>5</v>
      </c>
      <c r="N15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 t="s">
        <v>405</v>
      </c>
    </row>
    <row r="2" ht="37.9" customHeight="1" spans="1:13">
      <c r="A2" s="3"/>
      <c r="B2" s="3"/>
      <c r="C2" s="9" t="s">
        <v>406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6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31</v>
      </c>
      <c r="M3" s="8"/>
    </row>
    <row r="4" ht="33.6" customHeight="1" spans="1:13">
      <c r="A4" s="11" t="s">
        <v>222</v>
      </c>
      <c r="B4" s="11" t="s">
        <v>407</v>
      </c>
      <c r="C4" s="11" t="s">
        <v>408</v>
      </c>
      <c r="D4" s="11" t="s">
        <v>409</v>
      </c>
      <c r="E4" s="11" t="s">
        <v>410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411</v>
      </c>
      <c r="F5" s="11" t="s">
        <v>412</v>
      </c>
      <c r="G5" s="11" t="s">
        <v>413</v>
      </c>
      <c r="H5" s="11" t="s">
        <v>414</v>
      </c>
      <c r="I5" s="11" t="s">
        <v>415</v>
      </c>
      <c r="J5" s="11" t="s">
        <v>416</v>
      </c>
      <c r="K5" s="11" t="s">
        <v>417</v>
      </c>
      <c r="L5" s="11" t="s">
        <v>418</v>
      </c>
      <c r="M5" s="11" t="s">
        <v>419</v>
      </c>
    </row>
    <row r="6" ht="28.5" customHeight="1" spans="1:13">
      <c r="A6" s="12" t="s">
        <v>420</v>
      </c>
      <c r="B6" s="12" t="s">
        <v>154</v>
      </c>
      <c r="C6" s="13">
        <v>243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5" t="s">
        <v>155</v>
      </c>
      <c r="B7" s="5" t="s">
        <v>421</v>
      </c>
      <c r="C7" s="6">
        <v>3</v>
      </c>
      <c r="D7" s="5" t="s">
        <v>422</v>
      </c>
      <c r="E7" s="14" t="s">
        <v>423</v>
      </c>
      <c r="F7" s="5" t="s">
        <v>424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4" t="s">
        <v>425</v>
      </c>
      <c r="F8" s="5" t="s">
        <v>426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4"/>
      <c r="F9" s="5" t="s">
        <v>427</v>
      </c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4"/>
      <c r="F10" s="5" t="s">
        <v>428</v>
      </c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4"/>
      <c r="F11" s="5" t="s">
        <v>429</v>
      </c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4" t="s">
        <v>430</v>
      </c>
      <c r="F12" s="5" t="s">
        <v>431</v>
      </c>
      <c r="G12" s="5" t="s">
        <v>432</v>
      </c>
      <c r="H12" s="5" t="s">
        <v>432</v>
      </c>
      <c r="I12" s="5" t="s">
        <v>432</v>
      </c>
      <c r="J12" s="5"/>
      <c r="K12" s="5" t="s">
        <v>433</v>
      </c>
      <c r="L12" s="5" t="s">
        <v>434</v>
      </c>
      <c r="M12" s="5"/>
    </row>
    <row r="13" ht="43.15" customHeight="1" spans="1:13">
      <c r="A13" s="5"/>
      <c r="B13" s="5"/>
      <c r="C13" s="6"/>
      <c r="D13" s="5"/>
      <c r="E13" s="14"/>
      <c r="F13" s="5" t="s">
        <v>435</v>
      </c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4"/>
      <c r="F14" s="5" t="s">
        <v>436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4" t="s">
        <v>437</v>
      </c>
      <c r="F15" s="5" t="s">
        <v>438</v>
      </c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4"/>
      <c r="F16" s="5" t="s">
        <v>439</v>
      </c>
      <c r="G16" s="5" t="s">
        <v>432</v>
      </c>
      <c r="H16" s="5" t="s">
        <v>432</v>
      </c>
      <c r="I16" s="5" t="s">
        <v>432</v>
      </c>
      <c r="J16" s="5"/>
      <c r="K16" s="5" t="s">
        <v>433</v>
      </c>
      <c r="L16" s="5" t="s">
        <v>434</v>
      </c>
      <c r="M16" s="5"/>
    </row>
    <row r="17" ht="43.15" customHeight="1" spans="1:13">
      <c r="A17" s="5"/>
      <c r="B17" s="5"/>
      <c r="C17" s="6"/>
      <c r="D17" s="5"/>
      <c r="E17" s="14"/>
      <c r="F17" s="5" t="s">
        <v>440</v>
      </c>
      <c r="G17" s="5"/>
      <c r="H17" s="5"/>
      <c r="I17" s="5"/>
      <c r="J17" s="5"/>
      <c r="K17" s="5"/>
      <c r="L17" s="5"/>
      <c r="M17" s="5"/>
    </row>
    <row r="18" ht="16.35" customHeight="1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5" t="s">
        <v>383</v>
      </c>
    </row>
    <row r="19" ht="37.9" customHeight="1" spans="1:13">
      <c r="A19" s="3"/>
      <c r="B19" s="3"/>
      <c r="C19" s="9" t="s">
        <v>406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ht="21.6" customHeight="1" spans="1:13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8" t="s">
        <v>31</v>
      </c>
      <c r="M20" s="8"/>
    </row>
    <row r="21" ht="33.6" customHeight="1" spans="1:13">
      <c r="A21" s="11" t="s">
        <v>222</v>
      </c>
      <c r="B21" s="11" t="s">
        <v>407</v>
      </c>
      <c r="C21" s="11" t="s">
        <v>408</v>
      </c>
      <c r="D21" s="11" t="s">
        <v>409</v>
      </c>
      <c r="E21" s="11" t="s">
        <v>410</v>
      </c>
      <c r="F21" s="11"/>
      <c r="G21" s="11"/>
      <c r="H21" s="11"/>
      <c r="I21" s="11"/>
      <c r="J21" s="11"/>
      <c r="K21" s="11"/>
      <c r="L21" s="11"/>
      <c r="M21" s="11"/>
    </row>
    <row r="22" ht="36.2" customHeight="1" spans="1:13">
      <c r="A22" s="11"/>
      <c r="B22" s="11"/>
      <c r="C22" s="11"/>
      <c r="D22" s="11"/>
      <c r="E22" s="11" t="s">
        <v>411</v>
      </c>
      <c r="F22" s="11" t="s">
        <v>412</v>
      </c>
      <c r="G22" s="11" t="s">
        <v>413</v>
      </c>
      <c r="H22" s="11" t="s">
        <v>414</v>
      </c>
      <c r="I22" s="11" t="s">
        <v>415</v>
      </c>
      <c r="J22" s="11" t="s">
        <v>416</v>
      </c>
      <c r="K22" s="11" t="s">
        <v>417</v>
      </c>
      <c r="L22" s="11" t="s">
        <v>418</v>
      </c>
      <c r="M22" s="11" t="s">
        <v>419</v>
      </c>
    </row>
    <row r="23" ht="43.15" customHeight="1" spans="1:13">
      <c r="A23" s="5" t="s">
        <v>155</v>
      </c>
      <c r="B23" s="5" t="s">
        <v>441</v>
      </c>
      <c r="C23" s="6">
        <v>200</v>
      </c>
      <c r="D23" s="5" t="s">
        <v>442</v>
      </c>
      <c r="E23" s="14" t="s">
        <v>425</v>
      </c>
      <c r="F23" s="5" t="s">
        <v>426</v>
      </c>
      <c r="G23" s="5"/>
      <c r="H23" s="5"/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14"/>
      <c r="F24" s="5" t="s">
        <v>427</v>
      </c>
      <c r="G24" s="5"/>
      <c r="H24" s="5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4"/>
      <c r="F25" s="5" t="s">
        <v>428</v>
      </c>
      <c r="G25" s="5"/>
      <c r="H25" s="5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4"/>
      <c r="F26" s="5" t="s">
        <v>429</v>
      </c>
      <c r="G26" s="5" t="s">
        <v>443</v>
      </c>
      <c r="H26" s="5" t="s">
        <v>443</v>
      </c>
      <c r="I26" s="5" t="s">
        <v>443</v>
      </c>
      <c r="J26" s="5"/>
      <c r="K26" s="5" t="s">
        <v>433</v>
      </c>
      <c r="L26" s="5" t="s">
        <v>434</v>
      </c>
      <c r="M26" s="5"/>
    </row>
    <row r="27" ht="43.15" customHeight="1" spans="1:13">
      <c r="A27" s="5"/>
      <c r="B27" s="5"/>
      <c r="C27" s="6"/>
      <c r="D27" s="5"/>
      <c r="E27" s="14" t="s">
        <v>423</v>
      </c>
      <c r="F27" s="5" t="s">
        <v>424</v>
      </c>
      <c r="G27" s="5"/>
      <c r="H27" s="5"/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4" t="s">
        <v>437</v>
      </c>
      <c r="F28" s="5" t="s">
        <v>440</v>
      </c>
      <c r="G28" s="5"/>
      <c r="H28" s="5"/>
      <c r="I28" s="5"/>
      <c r="J28" s="5"/>
      <c r="K28" s="5"/>
      <c r="L28" s="5"/>
      <c r="M28" s="5"/>
    </row>
    <row r="29" ht="43.15" customHeight="1" spans="1:13">
      <c r="A29" s="5"/>
      <c r="B29" s="5"/>
      <c r="C29" s="6"/>
      <c r="D29" s="5"/>
      <c r="E29" s="14"/>
      <c r="F29" s="5" t="s">
        <v>438</v>
      </c>
      <c r="G29" s="5"/>
      <c r="H29" s="5"/>
      <c r="I29" s="5"/>
      <c r="J29" s="5"/>
      <c r="K29" s="5"/>
      <c r="L29" s="5"/>
      <c r="M29" s="5"/>
    </row>
    <row r="30" ht="43.15" customHeight="1" spans="1:13">
      <c r="A30" s="5"/>
      <c r="B30" s="5"/>
      <c r="C30" s="6"/>
      <c r="D30" s="5"/>
      <c r="E30" s="14"/>
      <c r="F30" s="5" t="s">
        <v>439</v>
      </c>
      <c r="G30" s="5" t="s">
        <v>443</v>
      </c>
      <c r="H30" s="5" t="s">
        <v>443</v>
      </c>
      <c r="I30" s="5" t="s">
        <v>443</v>
      </c>
      <c r="J30" s="5"/>
      <c r="K30" s="5" t="s">
        <v>433</v>
      </c>
      <c r="L30" s="5" t="s">
        <v>434</v>
      </c>
      <c r="M30" s="5"/>
    </row>
    <row r="31" ht="43.15" customHeight="1" spans="1:13">
      <c r="A31" s="5"/>
      <c r="B31" s="5"/>
      <c r="C31" s="6"/>
      <c r="D31" s="5"/>
      <c r="E31" s="14" t="s">
        <v>430</v>
      </c>
      <c r="F31" s="5" t="s">
        <v>435</v>
      </c>
      <c r="G31" s="5"/>
      <c r="H31" s="5"/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4"/>
      <c r="F32" s="5" t="s">
        <v>436</v>
      </c>
      <c r="G32" s="5"/>
      <c r="H32" s="5"/>
      <c r="I32" s="5"/>
      <c r="J32" s="5"/>
      <c r="K32" s="5"/>
      <c r="L32" s="5"/>
      <c r="M32" s="5"/>
    </row>
    <row r="33" ht="43.15" customHeight="1" spans="1:13">
      <c r="A33" s="5"/>
      <c r="B33" s="5"/>
      <c r="C33" s="6"/>
      <c r="D33" s="5"/>
      <c r="E33" s="14"/>
      <c r="F33" s="5" t="s">
        <v>431</v>
      </c>
      <c r="G33" s="5" t="s">
        <v>443</v>
      </c>
      <c r="H33" s="5" t="s">
        <v>443</v>
      </c>
      <c r="I33" s="5" t="s">
        <v>443</v>
      </c>
      <c r="J33" s="5"/>
      <c r="K33" s="5" t="s">
        <v>433</v>
      </c>
      <c r="L33" s="5" t="s">
        <v>434</v>
      </c>
      <c r="M33" s="5"/>
    </row>
    <row r="34" ht="43.15" customHeight="1" spans="1:13">
      <c r="A34" s="5" t="s">
        <v>155</v>
      </c>
      <c r="B34" s="5" t="s">
        <v>444</v>
      </c>
      <c r="C34" s="6">
        <v>15</v>
      </c>
      <c r="D34" s="5" t="s">
        <v>445</v>
      </c>
      <c r="E34" s="14" t="s">
        <v>430</v>
      </c>
      <c r="F34" s="5" t="s">
        <v>431</v>
      </c>
      <c r="G34" s="5" t="s">
        <v>446</v>
      </c>
      <c r="H34" s="5" t="s">
        <v>446</v>
      </c>
      <c r="I34" s="5" t="s">
        <v>446</v>
      </c>
      <c r="J34" s="5"/>
      <c r="K34" s="5" t="s">
        <v>433</v>
      </c>
      <c r="L34" s="5" t="s">
        <v>434</v>
      </c>
      <c r="M34" s="5"/>
    </row>
    <row r="35" ht="16.35" customHeight="1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5" t="s">
        <v>383</v>
      </c>
    </row>
    <row r="36" ht="37.9" customHeight="1" spans="1:13">
      <c r="A36" s="3"/>
      <c r="B36" s="3"/>
      <c r="C36" s="9" t="s">
        <v>406</v>
      </c>
      <c r="D36" s="9"/>
      <c r="E36" s="9"/>
      <c r="F36" s="9"/>
      <c r="G36" s="9"/>
      <c r="H36" s="9"/>
      <c r="I36" s="9"/>
      <c r="J36" s="9"/>
      <c r="K36" s="9"/>
      <c r="L36" s="9"/>
      <c r="M36" s="9"/>
    </row>
    <row r="37" ht="21.6" customHeight="1" spans="1:13">
      <c r="A37" s="10" t="s">
        <v>30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8" t="s">
        <v>31</v>
      </c>
      <c r="M37" s="8"/>
    </row>
    <row r="38" ht="33.6" customHeight="1" spans="1:13">
      <c r="A38" s="11" t="s">
        <v>222</v>
      </c>
      <c r="B38" s="11" t="s">
        <v>407</v>
      </c>
      <c r="C38" s="11" t="s">
        <v>408</v>
      </c>
      <c r="D38" s="11" t="s">
        <v>409</v>
      </c>
      <c r="E38" s="11" t="s">
        <v>410</v>
      </c>
      <c r="F38" s="11"/>
      <c r="G38" s="11"/>
      <c r="H38" s="11"/>
      <c r="I38" s="11"/>
      <c r="J38" s="11"/>
      <c r="K38" s="11"/>
      <c r="L38" s="11"/>
      <c r="M38" s="11"/>
    </row>
    <row r="39" ht="36.2" customHeight="1" spans="1:13">
      <c r="A39" s="11"/>
      <c r="B39" s="11"/>
      <c r="C39" s="11"/>
      <c r="D39" s="11"/>
      <c r="E39" s="11" t="s">
        <v>411</v>
      </c>
      <c r="F39" s="11" t="s">
        <v>412</v>
      </c>
      <c r="G39" s="11" t="s">
        <v>413</v>
      </c>
      <c r="H39" s="11" t="s">
        <v>414</v>
      </c>
      <c r="I39" s="11" t="s">
        <v>415</v>
      </c>
      <c r="J39" s="11" t="s">
        <v>416</v>
      </c>
      <c r="K39" s="11" t="s">
        <v>417</v>
      </c>
      <c r="L39" s="11" t="s">
        <v>418</v>
      </c>
      <c r="M39" s="11" t="s">
        <v>419</v>
      </c>
    </row>
    <row r="40" ht="43.15" customHeight="1" spans="1:13">
      <c r="A40" s="5" t="s">
        <v>155</v>
      </c>
      <c r="B40" s="5" t="s">
        <v>444</v>
      </c>
      <c r="C40" s="6">
        <v>15</v>
      </c>
      <c r="D40" s="5" t="s">
        <v>445</v>
      </c>
      <c r="E40" s="14" t="s">
        <v>437</v>
      </c>
      <c r="F40" s="5" t="s">
        <v>439</v>
      </c>
      <c r="G40" s="5" t="s">
        <v>446</v>
      </c>
      <c r="H40" s="5" t="s">
        <v>446</v>
      </c>
      <c r="I40" s="5" t="s">
        <v>446</v>
      </c>
      <c r="J40" s="5"/>
      <c r="K40" s="5" t="s">
        <v>433</v>
      </c>
      <c r="L40" s="5" t="s">
        <v>434</v>
      </c>
      <c r="M40" s="5"/>
    </row>
    <row r="41" ht="43.15" customHeight="1" spans="1:13">
      <c r="A41" s="5" t="s">
        <v>155</v>
      </c>
      <c r="B41" s="5" t="s">
        <v>447</v>
      </c>
      <c r="C41" s="6">
        <v>10</v>
      </c>
      <c r="D41" s="5" t="s">
        <v>448</v>
      </c>
      <c r="E41" s="14" t="s">
        <v>437</v>
      </c>
      <c r="F41" s="5" t="s">
        <v>439</v>
      </c>
      <c r="G41" s="5" t="s">
        <v>449</v>
      </c>
      <c r="H41" s="5" t="s">
        <v>449</v>
      </c>
      <c r="I41" s="5" t="s">
        <v>449</v>
      </c>
      <c r="J41" s="5"/>
      <c r="K41" s="5" t="s">
        <v>433</v>
      </c>
      <c r="L41" s="5" t="s">
        <v>434</v>
      </c>
      <c r="M41" s="5"/>
    </row>
    <row r="42" ht="43.15" customHeight="1" spans="1:13">
      <c r="A42" s="5"/>
      <c r="B42" s="5"/>
      <c r="C42" s="6"/>
      <c r="D42" s="5"/>
      <c r="E42" s="14" t="s">
        <v>430</v>
      </c>
      <c r="F42" s="5" t="s">
        <v>431</v>
      </c>
      <c r="G42" s="5" t="s">
        <v>449</v>
      </c>
      <c r="H42" s="5" t="s">
        <v>449</v>
      </c>
      <c r="I42" s="5" t="s">
        <v>449</v>
      </c>
      <c r="J42" s="5"/>
      <c r="K42" s="5" t="s">
        <v>433</v>
      </c>
      <c r="L42" s="5" t="s">
        <v>434</v>
      </c>
      <c r="M42" s="5"/>
    </row>
    <row r="43" ht="43.15" customHeight="1" spans="1:13">
      <c r="A43" s="5" t="s">
        <v>155</v>
      </c>
      <c r="B43" s="5" t="s">
        <v>450</v>
      </c>
      <c r="C43" s="6">
        <v>5</v>
      </c>
      <c r="D43" s="5" t="s">
        <v>451</v>
      </c>
      <c r="E43" s="14" t="s">
        <v>430</v>
      </c>
      <c r="F43" s="5" t="s">
        <v>431</v>
      </c>
      <c r="G43" s="5" t="s">
        <v>452</v>
      </c>
      <c r="H43" s="5" t="s">
        <v>452</v>
      </c>
      <c r="I43" s="5" t="s">
        <v>452</v>
      </c>
      <c r="J43" s="5"/>
      <c r="K43" s="5" t="s">
        <v>433</v>
      </c>
      <c r="L43" s="5" t="s">
        <v>434</v>
      </c>
      <c r="M43" s="5"/>
    </row>
    <row r="44" ht="43.15" customHeight="1" spans="1:13">
      <c r="A44" s="5"/>
      <c r="B44" s="5"/>
      <c r="C44" s="6"/>
      <c r="D44" s="5"/>
      <c r="E44" s="14" t="s">
        <v>437</v>
      </c>
      <c r="F44" s="5" t="s">
        <v>439</v>
      </c>
      <c r="G44" s="5" t="s">
        <v>452</v>
      </c>
      <c r="H44" s="5" t="s">
        <v>452</v>
      </c>
      <c r="I44" s="5" t="s">
        <v>452</v>
      </c>
      <c r="J44" s="5"/>
      <c r="K44" s="5" t="s">
        <v>433</v>
      </c>
      <c r="L44" s="5" t="s">
        <v>434</v>
      </c>
      <c r="M44" s="5"/>
    </row>
    <row r="45" ht="43.15" customHeight="1" spans="1:13">
      <c r="A45" s="5" t="s">
        <v>155</v>
      </c>
      <c r="B45" s="5" t="s">
        <v>453</v>
      </c>
      <c r="C45" s="6">
        <v>5</v>
      </c>
      <c r="D45" s="5" t="s">
        <v>454</v>
      </c>
      <c r="E45" s="14" t="s">
        <v>430</v>
      </c>
      <c r="F45" s="5" t="s">
        <v>431</v>
      </c>
      <c r="G45" s="5" t="s">
        <v>452</v>
      </c>
      <c r="H45" s="5" t="s">
        <v>452</v>
      </c>
      <c r="I45" s="5" t="s">
        <v>432</v>
      </c>
      <c r="J45" s="5"/>
      <c r="K45" s="5" t="s">
        <v>433</v>
      </c>
      <c r="L45" s="5" t="s">
        <v>434</v>
      </c>
      <c r="M45" s="5"/>
    </row>
    <row r="46" ht="43.15" customHeight="1" spans="1:13">
      <c r="A46" s="5"/>
      <c r="B46" s="5"/>
      <c r="C46" s="6"/>
      <c r="D46" s="5"/>
      <c r="E46" s="14" t="s">
        <v>437</v>
      </c>
      <c r="F46" s="5" t="s">
        <v>439</v>
      </c>
      <c r="G46" s="5" t="s">
        <v>452</v>
      </c>
      <c r="H46" s="5" t="s">
        <v>452</v>
      </c>
      <c r="I46" s="5" t="s">
        <v>452</v>
      </c>
      <c r="J46" s="5"/>
      <c r="K46" s="5" t="s">
        <v>433</v>
      </c>
      <c r="L46" s="5" t="s">
        <v>434</v>
      </c>
      <c r="M46" s="5"/>
    </row>
    <row r="47" ht="43.15" customHeight="1" spans="1:13">
      <c r="A47" s="5" t="s">
        <v>155</v>
      </c>
      <c r="B47" s="5" t="s">
        <v>455</v>
      </c>
      <c r="C47" s="6">
        <v>5</v>
      </c>
      <c r="D47" s="5" t="s">
        <v>456</v>
      </c>
      <c r="E47" s="14" t="s">
        <v>430</v>
      </c>
      <c r="F47" s="5" t="s">
        <v>431</v>
      </c>
      <c r="G47" s="5" t="s">
        <v>452</v>
      </c>
      <c r="H47" s="5" t="s">
        <v>452</v>
      </c>
      <c r="I47" s="5" t="s">
        <v>452</v>
      </c>
      <c r="J47" s="5"/>
      <c r="K47" s="5" t="s">
        <v>433</v>
      </c>
      <c r="L47" s="5" t="s">
        <v>434</v>
      </c>
      <c r="M47" s="5"/>
    </row>
    <row r="48" ht="43.15" customHeight="1" spans="1:13">
      <c r="A48" s="5"/>
      <c r="B48" s="5"/>
      <c r="C48" s="6"/>
      <c r="D48" s="5"/>
      <c r="E48" s="14" t="s">
        <v>437</v>
      </c>
      <c r="F48" s="5" t="s">
        <v>439</v>
      </c>
      <c r="G48" s="5" t="s">
        <v>452</v>
      </c>
      <c r="H48" s="5" t="s">
        <v>452</v>
      </c>
      <c r="I48" s="5" t="s">
        <v>452</v>
      </c>
      <c r="J48" s="5"/>
      <c r="K48" s="5" t="s">
        <v>433</v>
      </c>
      <c r="L48" s="5" t="s">
        <v>434</v>
      </c>
      <c r="M48" s="5"/>
    </row>
  </sheetData>
  <mergeCells count="54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A4:A5"/>
    <mergeCell ref="A7:A17"/>
    <mergeCell ref="A21:A22"/>
    <mergeCell ref="A23:A33"/>
    <mergeCell ref="A38:A39"/>
    <mergeCell ref="A41:A42"/>
    <mergeCell ref="A43:A44"/>
    <mergeCell ref="A45:A46"/>
    <mergeCell ref="A47:A48"/>
    <mergeCell ref="B4:B5"/>
    <mergeCell ref="B7:B17"/>
    <mergeCell ref="B21:B22"/>
    <mergeCell ref="B23:B33"/>
    <mergeCell ref="B38:B39"/>
    <mergeCell ref="B41:B42"/>
    <mergeCell ref="B43:B44"/>
    <mergeCell ref="B45:B46"/>
    <mergeCell ref="B47:B48"/>
    <mergeCell ref="C4:C5"/>
    <mergeCell ref="C7:C17"/>
    <mergeCell ref="C21:C22"/>
    <mergeCell ref="C23:C33"/>
    <mergeCell ref="C38:C39"/>
    <mergeCell ref="C41:C42"/>
    <mergeCell ref="C43:C44"/>
    <mergeCell ref="C45:C46"/>
    <mergeCell ref="C47:C48"/>
    <mergeCell ref="D4:D5"/>
    <mergeCell ref="D7:D17"/>
    <mergeCell ref="D21:D22"/>
    <mergeCell ref="D23:D33"/>
    <mergeCell ref="D38:D39"/>
    <mergeCell ref="D41:D42"/>
    <mergeCell ref="D43:D44"/>
    <mergeCell ref="D45:D46"/>
    <mergeCell ref="D47:D48"/>
    <mergeCell ref="E8:E11"/>
    <mergeCell ref="E12:E14"/>
    <mergeCell ref="E15:E17"/>
    <mergeCell ref="E23:E26"/>
    <mergeCell ref="E28:E30"/>
    <mergeCell ref="E31:E3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workbookViewId="0">
      <pane ySplit="7" topLeftCell="A8" activePane="bottomLeft" state="frozen"/>
      <selection/>
      <selection pane="bottomLeft" activeCell="A2" sqref="A2:S2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457</v>
      </c>
    </row>
    <row r="2" ht="42.2" customHeight="1" spans="1:19">
      <c r="A2" s="1" t="s">
        <v>458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31</v>
      </c>
      <c r="R4" s="8"/>
      <c r="S4" s="8"/>
    </row>
    <row r="5" ht="18.2" customHeight="1" spans="1:19">
      <c r="A5" s="4" t="s">
        <v>366</v>
      </c>
      <c r="B5" s="4" t="s">
        <v>367</v>
      </c>
      <c r="C5" s="4" t="s">
        <v>460</v>
      </c>
      <c r="D5" s="4"/>
      <c r="E5" s="4"/>
      <c r="F5" s="4"/>
      <c r="G5" s="4"/>
      <c r="H5" s="4"/>
      <c r="I5" s="4"/>
      <c r="J5" s="4" t="s">
        <v>461</v>
      </c>
      <c r="K5" s="4" t="s">
        <v>462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408</v>
      </c>
      <c r="D6" s="4" t="s">
        <v>463</v>
      </c>
      <c r="E6" s="4"/>
      <c r="F6" s="4"/>
      <c r="G6" s="4"/>
      <c r="H6" s="4" t="s">
        <v>464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138</v>
      </c>
      <c r="E7" s="4" t="s">
        <v>465</v>
      </c>
      <c r="F7" s="4" t="s">
        <v>142</v>
      </c>
      <c r="G7" s="4" t="s">
        <v>466</v>
      </c>
      <c r="H7" s="4" t="s">
        <v>165</v>
      </c>
      <c r="I7" s="4" t="s">
        <v>166</v>
      </c>
      <c r="J7" s="4"/>
      <c r="K7" s="4" t="s">
        <v>411</v>
      </c>
      <c r="L7" s="4" t="s">
        <v>412</v>
      </c>
      <c r="M7" s="4" t="s">
        <v>413</v>
      </c>
      <c r="N7" s="4" t="s">
        <v>418</v>
      </c>
      <c r="O7" s="4" t="s">
        <v>414</v>
      </c>
      <c r="P7" s="4" t="s">
        <v>467</v>
      </c>
      <c r="Q7" s="4" t="s">
        <v>468</v>
      </c>
      <c r="R7" s="4" t="s">
        <v>469</v>
      </c>
      <c r="S7" s="4" t="s">
        <v>419</v>
      </c>
    </row>
    <row r="8" ht="19.5" customHeight="1" spans="1:19">
      <c r="A8" s="5" t="s">
        <v>420</v>
      </c>
      <c r="B8" s="5" t="s">
        <v>154</v>
      </c>
      <c r="C8" s="6">
        <v>1756.3638</v>
      </c>
      <c r="D8" s="6">
        <v>1756.3638</v>
      </c>
      <c r="E8" s="6"/>
      <c r="F8" s="6"/>
      <c r="G8" s="6"/>
      <c r="H8" s="6">
        <v>1513.3638</v>
      </c>
      <c r="I8" s="6">
        <v>243</v>
      </c>
      <c r="J8" s="5"/>
      <c r="K8" s="7" t="s">
        <v>437</v>
      </c>
      <c r="L8" s="7" t="s">
        <v>470</v>
      </c>
      <c r="M8" s="5"/>
      <c r="N8" s="5"/>
      <c r="O8" s="5"/>
      <c r="P8" s="5"/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471</v>
      </c>
      <c r="M9" s="5"/>
      <c r="N9" s="5"/>
      <c r="O9" s="5"/>
      <c r="P9" s="5"/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472</v>
      </c>
      <c r="M10" s="5"/>
      <c r="N10" s="5"/>
      <c r="O10" s="5"/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430</v>
      </c>
      <c r="M11" s="5"/>
      <c r="N11" s="5"/>
      <c r="O11" s="5"/>
      <c r="P11" s="5"/>
      <c r="Q11" s="5"/>
      <c r="R11" s="5"/>
      <c r="S11" s="5"/>
    </row>
    <row r="12" ht="18.2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473</v>
      </c>
      <c r="L12" s="7" t="s">
        <v>429</v>
      </c>
      <c r="M12" s="5"/>
      <c r="N12" s="5"/>
      <c r="O12" s="5"/>
      <c r="P12" s="5"/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428</v>
      </c>
      <c r="M13" s="5"/>
      <c r="N13" s="5"/>
      <c r="O13" s="5"/>
      <c r="P13" s="5"/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427</v>
      </c>
      <c r="M14" s="5"/>
      <c r="N14" s="5"/>
      <c r="O14" s="5"/>
      <c r="P14" s="5"/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474</v>
      </c>
      <c r="M15" s="5"/>
      <c r="N15" s="5"/>
      <c r="O15" s="5"/>
      <c r="P15" s="5"/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423</v>
      </c>
      <c r="L16" s="7" t="s">
        <v>424</v>
      </c>
      <c r="M16" s="5"/>
      <c r="N16" s="5"/>
      <c r="O16" s="5"/>
      <c r="P16" s="5"/>
      <c r="Q16" s="5"/>
      <c r="R16" s="5"/>
      <c r="S16" s="5"/>
    </row>
    <row r="17" ht="19.5" customHeight="1" spans="1:19">
      <c r="A17" s="5" t="s">
        <v>475</v>
      </c>
      <c r="B17" s="5" t="s">
        <v>476</v>
      </c>
      <c r="C17" s="6">
        <v>116.8268</v>
      </c>
      <c r="D17" s="6">
        <v>109.8268</v>
      </c>
      <c r="E17" s="6"/>
      <c r="F17" s="6"/>
      <c r="G17" s="6">
        <v>7</v>
      </c>
      <c r="H17" s="6">
        <v>116.8268</v>
      </c>
      <c r="I17" s="6"/>
      <c r="J17" s="5"/>
      <c r="K17" s="7" t="s">
        <v>437</v>
      </c>
      <c r="L17" s="7" t="s">
        <v>470</v>
      </c>
      <c r="M17" s="5"/>
      <c r="N17" s="5"/>
      <c r="O17" s="5"/>
      <c r="P17" s="5"/>
      <c r="Q17" s="5"/>
      <c r="R17" s="5"/>
      <c r="S17" s="5"/>
    </row>
    <row r="18" ht="18.9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7"/>
      <c r="L18" s="7" t="s">
        <v>471</v>
      </c>
      <c r="M18" s="5"/>
      <c r="N18" s="5"/>
      <c r="O18" s="5"/>
      <c r="P18" s="5"/>
      <c r="Q18" s="5"/>
      <c r="R18" s="5"/>
      <c r="S18" s="5"/>
    </row>
    <row r="19" ht="19.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7"/>
      <c r="L19" s="7" t="s">
        <v>472</v>
      </c>
      <c r="M19" s="5"/>
      <c r="N19" s="5"/>
      <c r="O19" s="5"/>
      <c r="P19" s="5"/>
      <c r="Q19" s="5"/>
      <c r="R19" s="5"/>
      <c r="S19" s="5"/>
    </row>
    <row r="20" ht="18.95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7"/>
      <c r="L20" s="7" t="s">
        <v>430</v>
      </c>
      <c r="M20" s="5"/>
      <c r="N20" s="5"/>
      <c r="O20" s="5"/>
      <c r="P20" s="5"/>
      <c r="Q20" s="5"/>
      <c r="R20" s="5"/>
      <c r="S20" s="5"/>
    </row>
    <row r="21" ht="18.2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7" t="s">
        <v>473</v>
      </c>
      <c r="L21" s="7" t="s">
        <v>429</v>
      </c>
      <c r="M21" s="5"/>
      <c r="N21" s="5"/>
      <c r="O21" s="5"/>
      <c r="P21" s="5"/>
      <c r="Q21" s="5"/>
      <c r="R21" s="5"/>
      <c r="S21" s="5"/>
    </row>
    <row r="22" ht="19.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7"/>
      <c r="L22" s="7" t="s">
        <v>428</v>
      </c>
      <c r="M22" s="5"/>
      <c r="N22" s="5"/>
      <c r="O22" s="5"/>
      <c r="P22" s="5"/>
      <c r="Q22" s="5"/>
      <c r="R22" s="5"/>
      <c r="S22" s="5"/>
    </row>
    <row r="23" ht="19.5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7"/>
      <c r="L23" s="7" t="s">
        <v>427</v>
      </c>
      <c r="M23" s="5"/>
      <c r="N23" s="5"/>
      <c r="O23" s="5"/>
      <c r="P23" s="5"/>
      <c r="Q23" s="5"/>
      <c r="R23" s="5"/>
      <c r="S23" s="5"/>
    </row>
    <row r="24" ht="19.5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7"/>
      <c r="L24" s="7" t="s">
        <v>474</v>
      </c>
      <c r="M24" s="5"/>
      <c r="N24" s="5"/>
      <c r="O24" s="5"/>
      <c r="P24" s="5"/>
      <c r="Q24" s="5"/>
      <c r="R24" s="5"/>
      <c r="S24" s="5"/>
    </row>
    <row r="25" ht="19.9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7" t="s">
        <v>423</v>
      </c>
      <c r="L25" s="7" t="s">
        <v>424</v>
      </c>
      <c r="M25" s="5"/>
      <c r="N25" s="5"/>
      <c r="O25" s="5"/>
      <c r="P25" s="5"/>
      <c r="Q25" s="5"/>
      <c r="R25" s="5"/>
      <c r="S25" s="5"/>
    </row>
    <row r="26" ht="19.5" customHeight="1" spans="1:19">
      <c r="A26" s="5" t="s">
        <v>477</v>
      </c>
      <c r="B26" s="5" t="s">
        <v>478</v>
      </c>
      <c r="C26" s="6">
        <v>201.3479</v>
      </c>
      <c r="D26" s="6">
        <v>163.3479</v>
      </c>
      <c r="E26" s="6"/>
      <c r="F26" s="6"/>
      <c r="G26" s="6">
        <v>38</v>
      </c>
      <c r="H26" s="6">
        <v>201.3479</v>
      </c>
      <c r="I26" s="6"/>
      <c r="J26" s="5"/>
      <c r="K26" s="7" t="s">
        <v>437</v>
      </c>
      <c r="L26" s="7" t="s">
        <v>470</v>
      </c>
      <c r="M26" s="5"/>
      <c r="N26" s="5"/>
      <c r="O26" s="5"/>
      <c r="P26" s="5"/>
      <c r="Q26" s="5"/>
      <c r="R26" s="5"/>
      <c r="S26" s="5"/>
    </row>
    <row r="27" ht="18.95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7"/>
      <c r="L27" s="7" t="s">
        <v>471</v>
      </c>
      <c r="M27" s="5"/>
      <c r="N27" s="5"/>
      <c r="O27" s="5"/>
      <c r="P27" s="5"/>
      <c r="Q27" s="5"/>
      <c r="R27" s="5"/>
      <c r="S27" s="5"/>
    </row>
    <row r="28" ht="19.5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7"/>
      <c r="L28" s="7" t="s">
        <v>472</v>
      </c>
      <c r="M28" s="5"/>
      <c r="N28" s="5"/>
      <c r="O28" s="5"/>
      <c r="P28" s="5"/>
      <c r="Q28" s="5"/>
      <c r="R28" s="5"/>
      <c r="S28" s="5"/>
    </row>
    <row r="29" ht="18.95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7"/>
      <c r="L29" s="7" t="s">
        <v>430</v>
      </c>
      <c r="M29" s="5"/>
      <c r="N29" s="5"/>
      <c r="O29" s="5"/>
      <c r="P29" s="5"/>
      <c r="Q29" s="5"/>
      <c r="R29" s="5"/>
      <c r="S29" s="5"/>
    </row>
    <row r="30" ht="18.2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7" t="s">
        <v>473</v>
      </c>
      <c r="L30" s="7" t="s">
        <v>429</v>
      </c>
      <c r="M30" s="5"/>
      <c r="N30" s="5"/>
      <c r="O30" s="5"/>
      <c r="P30" s="5"/>
      <c r="Q30" s="5"/>
      <c r="R30" s="5"/>
      <c r="S30" s="5"/>
    </row>
    <row r="31" ht="19.5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7"/>
      <c r="L31" s="7" t="s">
        <v>428</v>
      </c>
      <c r="M31" s="5"/>
      <c r="N31" s="5"/>
      <c r="O31" s="5"/>
      <c r="P31" s="5"/>
      <c r="Q31" s="5"/>
      <c r="R31" s="5"/>
      <c r="S31" s="5"/>
    </row>
    <row r="32" ht="19.5" customHeight="1" spans="1:19">
      <c r="A32" s="5"/>
      <c r="B32" s="5"/>
      <c r="C32" s="6"/>
      <c r="D32" s="6"/>
      <c r="E32" s="6"/>
      <c r="F32" s="6"/>
      <c r="G32" s="6"/>
      <c r="H32" s="6"/>
      <c r="I32" s="6"/>
      <c r="J32" s="5"/>
      <c r="K32" s="7"/>
      <c r="L32" s="7" t="s">
        <v>427</v>
      </c>
      <c r="M32" s="5"/>
      <c r="N32" s="5"/>
      <c r="O32" s="5"/>
      <c r="P32" s="5"/>
      <c r="Q32" s="5"/>
      <c r="R32" s="5"/>
      <c r="S32" s="5"/>
    </row>
    <row r="33" ht="19.5" customHeight="1" spans="1:19">
      <c r="A33" s="5"/>
      <c r="B33" s="5"/>
      <c r="C33" s="6"/>
      <c r="D33" s="6"/>
      <c r="E33" s="6"/>
      <c r="F33" s="6"/>
      <c r="G33" s="6"/>
      <c r="H33" s="6"/>
      <c r="I33" s="6"/>
      <c r="J33" s="5"/>
      <c r="K33" s="7"/>
      <c r="L33" s="7" t="s">
        <v>474</v>
      </c>
      <c r="M33" s="5"/>
      <c r="N33" s="5"/>
      <c r="O33" s="5"/>
      <c r="P33" s="5"/>
      <c r="Q33" s="5"/>
      <c r="R33" s="5"/>
      <c r="S33" s="5"/>
    </row>
    <row r="34" ht="16.35" customHeight="1" spans="19:19">
      <c r="S34" s="3" t="s">
        <v>405</v>
      </c>
    </row>
    <row r="35" ht="42.2" customHeight="1" spans="1:19">
      <c r="A35" s="1" t="s">
        <v>458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23.25" customHeight="1" spans="1:19">
      <c r="A36" s="2" t="s">
        <v>459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16.35" customHeight="1" spans="1:19">
      <c r="A37" s="3"/>
      <c r="B37" s="3"/>
      <c r="C37" s="3"/>
      <c r="D37" s="3"/>
      <c r="E37" s="3"/>
      <c r="F37" s="3"/>
      <c r="G37" s="3"/>
      <c r="H37" s="3"/>
      <c r="I37" s="3"/>
      <c r="J37" s="3"/>
      <c r="Q37" s="8" t="s">
        <v>31</v>
      </c>
      <c r="R37" s="8"/>
      <c r="S37" s="8"/>
    </row>
    <row r="38" ht="18.2" customHeight="1" spans="1:19">
      <c r="A38" s="4" t="s">
        <v>366</v>
      </c>
      <c r="B38" s="4" t="s">
        <v>367</v>
      </c>
      <c r="C38" s="4" t="s">
        <v>460</v>
      </c>
      <c r="D38" s="4"/>
      <c r="E38" s="4"/>
      <c r="F38" s="4"/>
      <c r="G38" s="4"/>
      <c r="H38" s="4"/>
      <c r="I38" s="4"/>
      <c r="J38" s="4" t="s">
        <v>461</v>
      </c>
      <c r="K38" s="4" t="s">
        <v>462</v>
      </c>
      <c r="L38" s="4"/>
      <c r="M38" s="4"/>
      <c r="N38" s="4"/>
      <c r="O38" s="4"/>
      <c r="P38" s="4"/>
      <c r="Q38" s="4"/>
      <c r="R38" s="4"/>
      <c r="S38" s="4"/>
    </row>
    <row r="39" ht="18.95" customHeight="1" spans="1:19">
      <c r="A39" s="4"/>
      <c r="B39" s="4"/>
      <c r="C39" s="4" t="s">
        <v>408</v>
      </c>
      <c r="D39" s="4" t="s">
        <v>463</v>
      </c>
      <c r="E39" s="4"/>
      <c r="F39" s="4"/>
      <c r="G39" s="4"/>
      <c r="H39" s="4" t="s">
        <v>464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31.15" customHeight="1" spans="1:19">
      <c r="A40" s="4"/>
      <c r="B40" s="4"/>
      <c r="C40" s="4"/>
      <c r="D40" s="4" t="s">
        <v>138</v>
      </c>
      <c r="E40" s="4" t="s">
        <v>465</v>
      </c>
      <c r="F40" s="4" t="s">
        <v>142</v>
      </c>
      <c r="G40" s="4" t="s">
        <v>466</v>
      </c>
      <c r="H40" s="4" t="s">
        <v>165</v>
      </c>
      <c r="I40" s="4" t="s">
        <v>166</v>
      </c>
      <c r="J40" s="4"/>
      <c r="K40" s="4" t="s">
        <v>411</v>
      </c>
      <c r="L40" s="4" t="s">
        <v>412</v>
      </c>
      <c r="M40" s="4" t="s">
        <v>413</v>
      </c>
      <c r="N40" s="4" t="s">
        <v>418</v>
      </c>
      <c r="O40" s="4" t="s">
        <v>414</v>
      </c>
      <c r="P40" s="4" t="s">
        <v>467</v>
      </c>
      <c r="Q40" s="4" t="s">
        <v>468</v>
      </c>
      <c r="R40" s="4" t="s">
        <v>469</v>
      </c>
      <c r="S40" s="4" t="s">
        <v>419</v>
      </c>
    </row>
    <row r="41" ht="19.9" customHeight="1" spans="1:19">
      <c r="A41" s="5" t="s">
        <v>477</v>
      </c>
      <c r="B41" s="5" t="s">
        <v>478</v>
      </c>
      <c r="C41" s="6">
        <v>201.3479</v>
      </c>
      <c r="D41" s="6">
        <v>163.3479</v>
      </c>
      <c r="E41" s="6"/>
      <c r="F41" s="6"/>
      <c r="G41" s="6">
        <v>38</v>
      </c>
      <c r="H41" s="6">
        <v>201.3479</v>
      </c>
      <c r="I41" s="6"/>
      <c r="J41" s="5"/>
      <c r="K41" s="7" t="s">
        <v>423</v>
      </c>
      <c r="L41" s="7" t="s">
        <v>424</v>
      </c>
      <c r="M41" s="5"/>
      <c r="N41" s="5"/>
      <c r="O41" s="5"/>
      <c r="P41" s="5"/>
      <c r="Q41" s="5"/>
      <c r="R41" s="5"/>
      <c r="S41" s="5"/>
    </row>
    <row r="42" ht="16.35" customHeight="1"/>
    <row r="43" ht="16.35" customHeight="1"/>
    <row r="44" ht="16.35" customHeight="1"/>
    <row r="45" ht="16.35" customHeight="1"/>
    <row r="46" ht="16.35" customHeight="1"/>
    <row r="47" ht="16.35" customHeight="1"/>
    <row r="48" ht="16.35" customHeight="1"/>
    <row r="49" ht="16.35" customHeight="1"/>
    <row r="50" ht="16.35" customHeight="1"/>
    <row r="51" ht="16.35" customHeight="1"/>
    <row r="52" ht="16.35" customHeight="1"/>
    <row r="53" ht="16.35" customHeight="1" spans="6:19">
      <c r="F53" s="3" t="s">
        <v>479</v>
      </c>
      <c r="S53" s="3"/>
    </row>
  </sheetData>
  <mergeCells count="58">
    <mergeCell ref="A2:S2"/>
    <mergeCell ref="A3:S3"/>
    <mergeCell ref="Q4:S4"/>
    <mergeCell ref="C5:I5"/>
    <mergeCell ref="D6:G6"/>
    <mergeCell ref="H6:I6"/>
    <mergeCell ref="A35:S35"/>
    <mergeCell ref="A36:S36"/>
    <mergeCell ref="Q37:S37"/>
    <mergeCell ref="C38:I38"/>
    <mergeCell ref="D39:G39"/>
    <mergeCell ref="H39:I39"/>
    <mergeCell ref="A5:A7"/>
    <mergeCell ref="A8:A16"/>
    <mergeCell ref="A17:A25"/>
    <mergeCell ref="A26:A33"/>
    <mergeCell ref="A38:A40"/>
    <mergeCell ref="B5:B7"/>
    <mergeCell ref="B8:B16"/>
    <mergeCell ref="B17:B25"/>
    <mergeCell ref="B26:B33"/>
    <mergeCell ref="B38:B40"/>
    <mergeCell ref="C6:C7"/>
    <mergeCell ref="C8:C16"/>
    <mergeCell ref="C17:C25"/>
    <mergeCell ref="C26:C33"/>
    <mergeCell ref="C39:C40"/>
    <mergeCell ref="D8:D16"/>
    <mergeCell ref="D17:D25"/>
    <mergeCell ref="D26:D33"/>
    <mergeCell ref="E8:E16"/>
    <mergeCell ref="E17:E25"/>
    <mergeCell ref="E26:E33"/>
    <mergeCell ref="F8:F16"/>
    <mergeCell ref="F17:F25"/>
    <mergeCell ref="F26:F33"/>
    <mergeCell ref="G8:G16"/>
    <mergeCell ref="G17:G25"/>
    <mergeCell ref="G26:G33"/>
    <mergeCell ref="H8:H16"/>
    <mergeCell ref="H17:H25"/>
    <mergeCell ref="H26:H33"/>
    <mergeCell ref="I8:I16"/>
    <mergeCell ref="I17:I25"/>
    <mergeCell ref="I26:I33"/>
    <mergeCell ref="J5:J7"/>
    <mergeCell ref="J8:J16"/>
    <mergeCell ref="J17:J25"/>
    <mergeCell ref="J26:J33"/>
    <mergeCell ref="J38:J40"/>
    <mergeCell ref="K8:K11"/>
    <mergeCell ref="K12:K15"/>
    <mergeCell ref="K17:K20"/>
    <mergeCell ref="K21:K24"/>
    <mergeCell ref="K26:K29"/>
    <mergeCell ref="K30:K33"/>
    <mergeCell ref="K38:S39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3"/>
      <c r="H1" s="15" t="s">
        <v>29</v>
      </c>
    </row>
    <row r="2" ht="24.2" customHeight="1" spans="1:8">
      <c r="A2" s="68" t="s">
        <v>7</v>
      </c>
      <c r="B2" s="68"/>
      <c r="C2" s="68"/>
      <c r="D2" s="68"/>
      <c r="E2" s="68"/>
      <c r="F2" s="68"/>
      <c r="G2" s="68"/>
      <c r="H2" s="68"/>
    </row>
    <row r="3" ht="17.25" customHeight="1" spans="1:8">
      <c r="A3" s="10" t="s">
        <v>30</v>
      </c>
      <c r="B3" s="10"/>
      <c r="C3" s="10"/>
      <c r="D3" s="10"/>
      <c r="E3" s="10"/>
      <c r="F3" s="10"/>
      <c r="G3" s="8" t="s">
        <v>31</v>
      </c>
      <c r="H3" s="8"/>
    </row>
    <row r="4" ht="17.85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22.35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6.35" customHeight="1" spans="1:8">
      <c r="A6" s="14" t="s">
        <v>39</v>
      </c>
      <c r="B6" s="6">
        <v>2029.5385</v>
      </c>
      <c r="C6" s="5" t="s">
        <v>40</v>
      </c>
      <c r="D6" s="19">
        <v>274.2792</v>
      </c>
      <c r="E6" s="14" t="s">
        <v>41</v>
      </c>
      <c r="F6" s="13">
        <v>1831.5385</v>
      </c>
      <c r="G6" s="5" t="s">
        <v>42</v>
      </c>
      <c r="H6" s="6">
        <v>1544.1424</v>
      </c>
    </row>
    <row r="7" ht="16.35" customHeight="1" spans="1:8">
      <c r="A7" s="5" t="s">
        <v>43</v>
      </c>
      <c r="B7" s="6">
        <v>1847.5385</v>
      </c>
      <c r="C7" s="5" t="s">
        <v>44</v>
      </c>
      <c r="D7" s="19"/>
      <c r="E7" s="5" t="s">
        <v>45</v>
      </c>
      <c r="F7" s="6">
        <v>1544.1424</v>
      </c>
      <c r="G7" s="5" t="s">
        <v>46</v>
      </c>
      <c r="H7" s="6">
        <v>499.2921</v>
      </c>
    </row>
    <row r="8" ht="16.35" customHeight="1" spans="1:8">
      <c r="A8" s="14" t="s">
        <v>47</v>
      </c>
      <c r="B8" s="6">
        <v>182</v>
      </c>
      <c r="C8" s="5" t="s">
        <v>48</v>
      </c>
      <c r="D8" s="19"/>
      <c r="E8" s="5" t="s">
        <v>49</v>
      </c>
      <c r="F8" s="6">
        <v>283.7121</v>
      </c>
      <c r="G8" s="5" t="s">
        <v>50</v>
      </c>
      <c r="H8" s="6"/>
    </row>
    <row r="9" ht="16.35" customHeight="1" spans="1:8">
      <c r="A9" s="5" t="s">
        <v>51</v>
      </c>
      <c r="B9" s="6"/>
      <c r="C9" s="5" t="s">
        <v>52</v>
      </c>
      <c r="D9" s="19"/>
      <c r="E9" s="5" t="s">
        <v>53</v>
      </c>
      <c r="F9" s="6">
        <v>3.684</v>
      </c>
      <c r="G9" s="5" t="s">
        <v>54</v>
      </c>
      <c r="H9" s="6"/>
    </row>
    <row r="10" ht="16.35" customHeight="1" spans="1:8">
      <c r="A10" s="5" t="s">
        <v>55</v>
      </c>
      <c r="B10" s="6"/>
      <c r="C10" s="5" t="s">
        <v>56</v>
      </c>
      <c r="D10" s="19"/>
      <c r="E10" s="14" t="s">
        <v>57</v>
      </c>
      <c r="F10" s="13">
        <v>243</v>
      </c>
      <c r="G10" s="5" t="s">
        <v>58</v>
      </c>
      <c r="H10" s="6">
        <v>27.42</v>
      </c>
    </row>
    <row r="11" ht="16.35" customHeight="1" spans="1:8">
      <c r="A11" s="5" t="s">
        <v>59</v>
      </c>
      <c r="B11" s="6"/>
      <c r="C11" s="5" t="s">
        <v>60</v>
      </c>
      <c r="D11" s="19"/>
      <c r="E11" s="5" t="s">
        <v>61</v>
      </c>
      <c r="F11" s="6"/>
      <c r="G11" s="5" t="s">
        <v>62</v>
      </c>
      <c r="H11" s="6"/>
    </row>
    <row r="12" ht="16.35" customHeight="1" spans="1:8">
      <c r="A12" s="5" t="s">
        <v>63</v>
      </c>
      <c r="B12" s="6"/>
      <c r="C12" s="5" t="s">
        <v>64</v>
      </c>
      <c r="D12" s="19"/>
      <c r="E12" s="5" t="s">
        <v>65</v>
      </c>
      <c r="F12" s="6">
        <v>243</v>
      </c>
      <c r="G12" s="5" t="s">
        <v>66</v>
      </c>
      <c r="H12" s="6"/>
    </row>
    <row r="13" ht="16.35" customHeight="1" spans="1:8">
      <c r="A13" s="5" t="s">
        <v>67</v>
      </c>
      <c r="B13" s="6">
        <v>182</v>
      </c>
      <c r="C13" s="5" t="s">
        <v>68</v>
      </c>
      <c r="D13" s="19">
        <v>250.7039</v>
      </c>
      <c r="E13" s="5" t="s">
        <v>69</v>
      </c>
      <c r="F13" s="6"/>
      <c r="G13" s="5" t="s">
        <v>70</v>
      </c>
      <c r="H13" s="6"/>
    </row>
    <row r="14" ht="16.35" customHeight="1" spans="1:8">
      <c r="A14" s="5" t="s">
        <v>71</v>
      </c>
      <c r="B14" s="6"/>
      <c r="C14" s="5" t="s">
        <v>72</v>
      </c>
      <c r="D14" s="19"/>
      <c r="E14" s="5" t="s">
        <v>73</v>
      </c>
      <c r="F14" s="6"/>
      <c r="G14" s="5" t="s">
        <v>74</v>
      </c>
      <c r="H14" s="6">
        <v>3.684</v>
      </c>
    </row>
    <row r="15" ht="16.35" customHeight="1" spans="1:8">
      <c r="A15" s="5" t="s">
        <v>75</v>
      </c>
      <c r="B15" s="6"/>
      <c r="C15" s="5" t="s">
        <v>76</v>
      </c>
      <c r="D15" s="19">
        <v>85.2393</v>
      </c>
      <c r="E15" s="5" t="s">
        <v>77</v>
      </c>
      <c r="F15" s="6"/>
      <c r="G15" s="5" t="s">
        <v>78</v>
      </c>
      <c r="H15" s="6"/>
    </row>
    <row r="16" ht="16.35" customHeight="1" spans="1:8">
      <c r="A16" s="5" t="s">
        <v>79</v>
      </c>
      <c r="B16" s="6"/>
      <c r="C16" s="5" t="s">
        <v>80</v>
      </c>
      <c r="D16" s="19"/>
      <c r="E16" s="5" t="s">
        <v>81</v>
      </c>
      <c r="F16" s="6"/>
      <c r="G16" s="5" t="s">
        <v>82</v>
      </c>
      <c r="H16" s="6"/>
    </row>
    <row r="17" ht="16.35" customHeight="1" spans="1:8">
      <c r="A17" s="5" t="s">
        <v>83</v>
      </c>
      <c r="B17" s="6"/>
      <c r="C17" s="5" t="s">
        <v>84</v>
      </c>
      <c r="D17" s="19"/>
      <c r="E17" s="5" t="s">
        <v>85</v>
      </c>
      <c r="F17" s="6"/>
      <c r="G17" s="5" t="s">
        <v>86</v>
      </c>
      <c r="H17" s="6"/>
    </row>
    <row r="18" ht="16.35" customHeight="1" spans="1:8">
      <c r="A18" s="5" t="s">
        <v>87</v>
      </c>
      <c r="B18" s="6"/>
      <c r="C18" s="5" t="s">
        <v>88</v>
      </c>
      <c r="D18" s="19">
        <v>1343.9782</v>
      </c>
      <c r="E18" s="5" t="s">
        <v>89</v>
      </c>
      <c r="F18" s="6"/>
      <c r="G18" s="5" t="s">
        <v>90</v>
      </c>
      <c r="H18" s="6"/>
    </row>
    <row r="19" ht="16.35" customHeight="1" spans="1:8">
      <c r="A19" s="5" t="s">
        <v>91</v>
      </c>
      <c r="B19" s="6"/>
      <c r="C19" s="5" t="s">
        <v>92</v>
      </c>
      <c r="D19" s="19"/>
      <c r="E19" s="5" t="s">
        <v>93</v>
      </c>
      <c r="F19" s="6"/>
      <c r="G19" s="5" t="s">
        <v>94</v>
      </c>
      <c r="H19" s="6"/>
    </row>
    <row r="20" ht="16.35" customHeight="1" spans="1:8">
      <c r="A20" s="14" t="s">
        <v>95</v>
      </c>
      <c r="B20" s="13"/>
      <c r="C20" s="5" t="s">
        <v>96</v>
      </c>
      <c r="D20" s="19"/>
      <c r="E20" s="5" t="s">
        <v>97</v>
      </c>
      <c r="F20" s="6"/>
      <c r="G20" s="5"/>
      <c r="H20" s="6"/>
    </row>
    <row r="21" ht="16.35" customHeight="1" spans="1:8">
      <c r="A21" s="14" t="s">
        <v>98</v>
      </c>
      <c r="B21" s="13"/>
      <c r="C21" s="5" t="s">
        <v>99</v>
      </c>
      <c r="D21" s="19"/>
      <c r="E21" s="14" t="s">
        <v>100</v>
      </c>
      <c r="F21" s="13"/>
      <c r="G21" s="5"/>
      <c r="H21" s="6"/>
    </row>
    <row r="22" ht="16.35" customHeight="1" spans="1:8">
      <c r="A22" s="14" t="s">
        <v>101</v>
      </c>
      <c r="B22" s="13"/>
      <c r="C22" s="5" t="s">
        <v>102</v>
      </c>
      <c r="D22" s="19"/>
      <c r="E22" s="5"/>
      <c r="F22" s="5"/>
      <c r="G22" s="5"/>
      <c r="H22" s="6"/>
    </row>
    <row r="23" ht="16.35" customHeight="1" spans="1:8">
      <c r="A23" s="14" t="s">
        <v>103</v>
      </c>
      <c r="B23" s="13"/>
      <c r="C23" s="5" t="s">
        <v>104</v>
      </c>
      <c r="D23" s="19"/>
      <c r="E23" s="5"/>
      <c r="F23" s="5"/>
      <c r="G23" s="5"/>
      <c r="H23" s="6"/>
    </row>
    <row r="24" ht="16.35" customHeight="1" spans="1:8">
      <c r="A24" s="14" t="s">
        <v>105</v>
      </c>
      <c r="B24" s="13"/>
      <c r="C24" s="5" t="s">
        <v>106</v>
      </c>
      <c r="D24" s="19"/>
      <c r="E24" s="5"/>
      <c r="F24" s="5"/>
      <c r="G24" s="5"/>
      <c r="H24" s="6"/>
    </row>
    <row r="25" ht="16.35" customHeight="1" spans="1:8">
      <c r="A25" s="5" t="s">
        <v>107</v>
      </c>
      <c r="B25" s="6"/>
      <c r="C25" s="5" t="s">
        <v>108</v>
      </c>
      <c r="D25" s="19">
        <v>120.3379</v>
      </c>
      <c r="E25" s="5"/>
      <c r="F25" s="5"/>
      <c r="G25" s="5"/>
      <c r="H25" s="6"/>
    </row>
    <row r="26" ht="16.35" customHeight="1" spans="1:8">
      <c r="A26" s="5" t="s">
        <v>109</v>
      </c>
      <c r="B26" s="6"/>
      <c r="C26" s="5" t="s">
        <v>110</v>
      </c>
      <c r="D26" s="19"/>
      <c r="E26" s="5"/>
      <c r="F26" s="5"/>
      <c r="G26" s="5"/>
      <c r="H26" s="6"/>
    </row>
    <row r="27" ht="16.35" customHeight="1" spans="1:8">
      <c r="A27" s="5" t="s">
        <v>111</v>
      </c>
      <c r="B27" s="6"/>
      <c r="C27" s="5" t="s">
        <v>112</v>
      </c>
      <c r="D27" s="19"/>
      <c r="E27" s="5"/>
      <c r="F27" s="5"/>
      <c r="G27" s="5"/>
      <c r="H27" s="6"/>
    </row>
    <row r="28" ht="16.35" customHeight="1" spans="1:8">
      <c r="A28" s="14" t="s">
        <v>113</v>
      </c>
      <c r="B28" s="13"/>
      <c r="C28" s="5" t="s">
        <v>114</v>
      </c>
      <c r="D28" s="19"/>
      <c r="E28" s="5"/>
      <c r="F28" s="5"/>
      <c r="G28" s="5"/>
      <c r="H28" s="6"/>
    </row>
    <row r="29" ht="16.35" customHeight="1" spans="1:8">
      <c r="A29" s="14" t="s">
        <v>115</v>
      </c>
      <c r="B29" s="13"/>
      <c r="C29" s="5" t="s">
        <v>116</v>
      </c>
      <c r="D29" s="19"/>
      <c r="E29" s="5"/>
      <c r="F29" s="5"/>
      <c r="G29" s="5"/>
      <c r="H29" s="6"/>
    </row>
    <row r="30" ht="16.35" customHeight="1" spans="1:8">
      <c r="A30" s="14" t="s">
        <v>117</v>
      </c>
      <c r="B30" s="13"/>
      <c r="C30" s="5" t="s">
        <v>118</v>
      </c>
      <c r="D30" s="19"/>
      <c r="E30" s="5"/>
      <c r="F30" s="5"/>
      <c r="G30" s="5"/>
      <c r="H30" s="6"/>
    </row>
    <row r="31" ht="16.35" customHeight="1" spans="1:8">
      <c r="A31" s="14" t="s">
        <v>119</v>
      </c>
      <c r="B31" s="13"/>
      <c r="C31" s="5" t="s">
        <v>120</v>
      </c>
      <c r="D31" s="19"/>
      <c r="E31" s="5"/>
      <c r="F31" s="5"/>
      <c r="G31" s="5"/>
      <c r="H31" s="6"/>
    </row>
    <row r="32" ht="16.35" customHeight="1" spans="1:8">
      <c r="A32" s="14" t="s">
        <v>121</v>
      </c>
      <c r="B32" s="13">
        <v>45</v>
      </c>
      <c r="C32" s="5" t="s">
        <v>122</v>
      </c>
      <c r="D32" s="19"/>
      <c r="E32" s="5"/>
      <c r="F32" s="5"/>
      <c r="G32" s="5"/>
      <c r="H32" s="6"/>
    </row>
    <row r="33" ht="16.35" customHeight="1" spans="1:8">
      <c r="A33" s="5"/>
      <c r="B33" s="5"/>
      <c r="C33" s="5" t="s">
        <v>123</v>
      </c>
      <c r="D33" s="19"/>
      <c r="E33" s="5"/>
      <c r="F33" s="5"/>
      <c r="G33" s="5"/>
      <c r="H33" s="5"/>
    </row>
    <row r="34" ht="16.35" customHeight="1" spans="1:8">
      <c r="A34" s="5"/>
      <c r="B34" s="5"/>
      <c r="C34" s="5" t="s">
        <v>124</v>
      </c>
      <c r="D34" s="19"/>
      <c r="E34" s="5"/>
      <c r="F34" s="5"/>
      <c r="G34" s="5"/>
      <c r="H34" s="5"/>
    </row>
    <row r="35" ht="16.35" customHeight="1" spans="1:8">
      <c r="A35" s="5"/>
      <c r="B35" s="5"/>
      <c r="C35" s="5" t="s">
        <v>125</v>
      </c>
      <c r="D35" s="19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4" t="s">
        <v>126</v>
      </c>
      <c r="B37" s="13">
        <v>2074.5385</v>
      </c>
      <c r="C37" s="14" t="s">
        <v>127</v>
      </c>
      <c r="D37" s="13">
        <v>2074.5385</v>
      </c>
      <c r="E37" s="14" t="s">
        <v>127</v>
      </c>
      <c r="F37" s="13">
        <v>2074.5385</v>
      </c>
      <c r="G37" s="14" t="s">
        <v>127</v>
      </c>
      <c r="H37" s="13">
        <v>2074.5385</v>
      </c>
    </row>
    <row r="38" ht="16.35" customHeight="1" spans="1:8">
      <c r="A38" s="14" t="s">
        <v>128</v>
      </c>
      <c r="B38" s="13"/>
      <c r="C38" s="14" t="s">
        <v>129</v>
      </c>
      <c r="D38" s="13"/>
      <c r="E38" s="14" t="s">
        <v>129</v>
      </c>
      <c r="F38" s="13"/>
      <c r="G38" s="14" t="s">
        <v>129</v>
      </c>
      <c r="H38" s="13"/>
    </row>
    <row r="39" ht="16.35" customHeight="1" spans="1:8">
      <c r="A39" s="5"/>
      <c r="B39" s="6"/>
      <c r="C39" s="5"/>
      <c r="D39" s="6"/>
      <c r="E39" s="14"/>
      <c r="F39" s="13"/>
      <c r="G39" s="14"/>
      <c r="H39" s="13"/>
    </row>
    <row r="40" ht="16.35" customHeight="1" spans="1:8">
      <c r="A40" s="14" t="s">
        <v>130</v>
      </c>
      <c r="B40" s="13">
        <v>2074.5385</v>
      </c>
      <c r="C40" s="14" t="s">
        <v>131</v>
      </c>
      <c r="D40" s="13">
        <v>2074.5385</v>
      </c>
      <c r="E40" s="14" t="s">
        <v>131</v>
      </c>
      <c r="F40" s="13">
        <v>2074.5385</v>
      </c>
      <c r="G40" s="14" t="s">
        <v>131</v>
      </c>
      <c r="H40" s="13">
        <v>2074.5385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A3" sqref="A3:R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3"/>
      <c r="X1" s="15" t="s">
        <v>132</v>
      </c>
      <c r="Y1" s="15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 t="s">
        <v>8</v>
      </c>
      <c r="T2" s="16"/>
      <c r="U2" s="16"/>
      <c r="V2" s="16"/>
      <c r="W2" s="16"/>
      <c r="X2" s="16"/>
      <c r="Y2" s="16"/>
    </row>
    <row r="3" ht="22.35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 t="s">
        <v>30</v>
      </c>
      <c r="T3" s="10"/>
      <c r="U3" s="10"/>
      <c r="V3" s="10"/>
      <c r="W3" s="10"/>
      <c r="X3" s="8" t="s">
        <v>31</v>
      </c>
      <c r="Y3" s="8"/>
    </row>
    <row r="4" ht="22.35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4"/>
      <c r="B7" s="14" t="s">
        <v>135</v>
      </c>
      <c r="C7" s="25">
        <v>2074.5385</v>
      </c>
      <c r="D7" s="25">
        <v>2074.5385</v>
      </c>
      <c r="E7" s="25">
        <v>2029.5385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45</v>
      </c>
      <c r="S7" s="25"/>
      <c r="T7" s="25"/>
      <c r="U7" s="25"/>
      <c r="V7" s="25"/>
      <c r="W7" s="25"/>
      <c r="X7" s="25"/>
      <c r="Y7" s="25"/>
    </row>
    <row r="8" ht="22.9" customHeight="1" spans="1:25">
      <c r="A8" s="12" t="s">
        <v>153</v>
      </c>
      <c r="B8" s="12" t="s">
        <v>154</v>
      </c>
      <c r="C8" s="25">
        <v>2074.5385</v>
      </c>
      <c r="D8" s="25">
        <v>2074.5385</v>
      </c>
      <c r="E8" s="25">
        <v>2029.5385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45</v>
      </c>
      <c r="S8" s="25"/>
      <c r="T8" s="25"/>
      <c r="U8" s="25"/>
      <c r="V8" s="25"/>
      <c r="W8" s="25"/>
      <c r="X8" s="25"/>
      <c r="Y8" s="25"/>
    </row>
    <row r="9" ht="22.9" customHeight="1" spans="1:25">
      <c r="A9" s="67" t="s">
        <v>155</v>
      </c>
      <c r="B9" s="67" t="s">
        <v>156</v>
      </c>
      <c r="C9" s="19">
        <v>1756.3638</v>
      </c>
      <c r="D9" s="19">
        <v>1756.3638</v>
      </c>
      <c r="E9" s="6">
        <v>1756.3638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22.9" customHeight="1" spans="1:25">
      <c r="A10" s="67" t="s">
        <v>157</v>
      </c>
      <c r="B10" s="67" t="s">
        <v>158</v>
      </c>
      <c r="C10" s="19">
        <v>116.8268</v>
      </c>
      <c r="D10" s="19">
        <v>116.8268</v>
      </c>
      <c r="E10" s="6">
        <v>109.8268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>
        <v>7</v>
      </c>
      <c r="S10" s="6"/>
      <c r="T10" s="6"/>
      <c r="U10" s="6"/>
      <c r="V10" s="6"/>
      <c r="W10" s="6"/>
      <c r="X10" s="6"/>
      <c r="Y10" s="6"/>
    </row>
    <row r="11" ht="22.9" customHeight="1" spans="1:25">
      <c r="A11" s="67" t="s">
        <v>159</v>
      </c>
      <c r="B11" s="67" t="s">
        <v>160</v>
      </c>
      <c r="C11" s="19">
        <v>201.3479</v>
      </c>
      <c r="D11" s="19">
        <v>201.3479</v>
      </c>
      <c r="E11" s="6">
        <v>163.3479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38</v>
      </c>
      <c r="S11" s="6"/>
      <c r="T11" s="6"/>
      <c r="U11" s="6"/>
      <c r="V11" s="6"/>
      <c r="W11" s="6"/>
      <c r="X11" s="6"/>
      <c r="Y11" s="6"/>
    </row>
    <row r="12" ht="16.35" customHeight="1"/>
    <row r="13" ht="16.35" customHeight="1" spans="7:25">
      <c r="G13" s="3"/>
      <c r="R13" s="3"/>
      <c r="Y13" s="3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opLeftCell="A32" workbookViewId="0">
      <selection activeCell="C52" sqref="C49 C52"/>
    </sheetView>
  </sheetViews>
  <sheetFormatPr defaultColWidth="10" defaultRowHeight="13.5" outlineLevelCol="7"/>
  <cols>
    <col min="1" max="1" width="16.875" customWidth="1"/>
    <col min="2" max="2" width="31.375" customWidth="1"/>
    <col min="3" max="3" width="12.375" customWidth="1"/>
    <col min="4" max="4" width="14.7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9"/>
      <c r="H1" s="15" t="s">
        <v>161</v>
      </c>
    </row>
    <row r="2" ht="31.9" customHeight="1" spans="1:8">
      <c r="A2" s="16" t="s">
        <v>9</v>
      </c>
      <c r="B2" s="16"/>
      <c r="C2" s="16"/>
      <c r="D2" s="16"/>
      <c r="E2" s="16"/>
      <c r="F2" s="16"/>
      <c r="G2" s="16"/>
      <c r="H2" s="16"/>
    </row>
    <row r="3" ht="24.95" customHeight="1" spans="1:8">
      <c r="A3" s="50" t="s">
        <v>30</v>
      </c>
      <c r="B3" s="50"/>
      <c r="C3" s="50"/>
      <c r="D3" s="50"/>
      <c r="E3" s="50"/>
      <c r="F3" s="50"/>
      <c r="G3" s="50"/>
      <c r="H3" s="8" t="s">
        <v>162</v>
      </c>
    </row>
    <row r="4" ht="27.6" customHeight="1" spans="1:8">
      <c r="A4" s="11" t="s">
        <v>163</v>
      </c>
      <c r="B4" s="11" t="s">
        <v>164</v>
      </c>
      <c r="C4" s="11" t="s">
        <v>135</v>
      </c>
      <c r="D4" s="11" t="s">
        <v>165</v>
      </c>
      <c r="E4" s="11" t="s">
        <v>166</v>
      </c>
      <c r="F4" s="11" t="s">
        <v>167</v>
      </c>
      <c r="G4" s="11" t="s">
        <v>168</v>
      </c>
      <c r="H4" s="11" t="s">
        <v>169</v>
      </c>
    </row>
    <row r="5" ht="25.9" customHeight="1" spans="1:8">
      <c r="A5" s="11"/>
      <c r="B5" s="11"/>
      <c r="C5" s="11"/>
      <c r="D5" s="11"/>
      <c r="E5" s="11"/>
      <c r="F5" s="11"/>
      <c r="G5" s="11"/>
      <c r="H5" s="11"/>
    </row>
    <row r="6" ht="18" customHeight="1" spans="1:8">
      <c r="A6" s="51" t="s">
        <v>135</v>
      </c>
      <c r="B6" s="51"/>
      <c r="C6" s="52">
        <v>20745385</v>
      </c>
      <c r="D6" s="52">
        <v>18315385</v>
      </c>
      <c r="E6" s="52">
        <v>2430000</v>
      </c>
      <c r="F6" s="52"/>
      <c r="G6" s="51"/>
      <c r="H6" s="51"/>
    </row>
    <row r="7" ht="18" customHeight="1" spans="1:8">
      <c r="A7" s="53" t="s">
        <v>153</v>
      </c>
      <c r="B7" s="53" t="s">
        <v>154</v>
      </c>
      <c r="C7" s="54">
        <f>2074.5385*10000</f>
        <v>20745385</v>
      </c>
      <c r="D7" s="54">
        <f>1831.5385*10000</f>
        <v>18315385</v>
      </c>
      <c r="E7" s="54">
        <f>243*10000</f>
        <v>2430000</v>
      </c>
      <c r="F7" s="54"/>
      <c r="G7" s="55"/>
      <c r="H7" s="55"/>
    </row>
    <row r="8" ht="18" customHeight="1" spans="1:8">
      <c r="A8" s="53" t="s">
        <v>155</v>
      </c>
      <c r="B8" s="53" t="s">
        <v>156</v>
      </c>
      <c r="C8" s="54">
        <v>17563638</v>
      </c>
      <c r="D8" s="54">
        <v>15133638</v>
      </c>
      <c r="E8" s="54">
        <v>2430000</v>
      </c>
      <c r="F8" s="54"/>
      <c r="G8" s="55"/>
      <c r="H8" s="55"/>
    </row>
    <row r="9" ht="18" customHeight="1" spans="1:8">
      <c r="A9" s="31" t="s">
        <v>170</v>
      </c>
      <c r="B9" s="32" t="s">
        <v>171</v>
      </c>
      <c r="C9" s="56">
        <v>2742792</v>
      </c>
      <c r="D9" s="56">
        <v>2742792</v>
      </c>
      <c r="E9" s="54"/>
      <c r="F9" s="54"/>
      <c r="G9" s="55"/>
      <c r="H9" s="55"/>
    </row>
    <row r="10" ht="18" customHeight="1" spans="1:8">
      <c r="A10" s="31" t="s">
        <v>172</v>
      </c>
      <c r="B10" s="32" t="s">
        <v>173</v>
      </c>
      <c r="C10" s="56">
        <v>2742792</v>
      </c>
      <c r="D10" s="56">
        <v>2742792</v>
      </c>
      <c r="E10" s="54"/>
      <c r="F10" s="54"/>
      <c r="G10" s="55"/>
      <c r="H10" s="55"/>
    </row>
    <row r="11" ht="18" customHeight="1" spans="1:8">
      <c r="A11" s="31" t="s">
        <v>174</v>
      </c>
      <c r="B11" s="36" t="s">
        <v>175</v>
      </c>
      <c r="C11" s="56">
        <v>2742792</v>
      </c>
      <c r="D11" s="56">
        <v>2742792</v>
      </c>
      <c r="E11" s="56"/>
      <c r="F11" s="56"/>
      <c r="G11" s="57"/>
      <c r="H11" s="57"/>
    </row>
    <row r="12" ht="18" customHeight="1" spans="1:8">
      <c r="A12" s="31" t="s">
        <v>176</v>
      </c>
      <c r="B12" s="36" t="s">
        <v>177</v>
      </c>
      <c r="C12" s="56">
        <f>C13+C16</f>
        <v>2064297</v>
      </c>
      <c r="D12" s="56">
        <f>D13+D16</f>
        <v>2064297</v>
      </c>
      <c r="E12" s="56"/>
      <c r="F12" s="56"/>
      <c r="G12" s="57"/>
      <c r="H12" s="57"/>
    </row>
    <row r="13" ht="18" customHeight="1" spans="1:8">
      <c r="A13" s="31" t="s">
        <v>178</v>
      </c>
      <c r="B13" s="36" t="s">
        <v>179</v>
      </c>
      <c r="C13" s="56">
        <f>C14+C15</f>
        <v>1981725</v>
      </c>
      <c r="D13" s="56">
        <f>D14+D15</f>
        <v>1981725</v>
      </c>
      <c r="E13" s="56"/>
      <c r="F13" s="56"/>
      <c r="G13" s="57"/>
      <c r="H13" s="57"/>
    </row>
    <row r="14" ht="18" customHeight="1" spans="1:8">
      <c r="A14" s="31" t="s">
        <v>180</v>
      </c>
      <c r="B14" s="36" t="s">
        <v>181</v>
      </c>
      <c r="C14" s="56">
        <v>1321150</v>
      </c>
      <c r="D14" s="56">
        <v>1321150</v>
      </c>
      <c r="E14" s="56"/>
      <c r="F14" s="56"/>
      <c r="G14" s="57"/>
      <c r="H14" s="57"/>
    </row>
    <row r="15" ht="18" customHeight="1" spans="1:8">
      <c r="A15" s="31" t="s">
        <v>182</v>
      </c>
      <c r="B15" s="36" t="s">
        <v>183</v>
      </c>
      <c r="C15" s="56">
        <v>660575</v>
      </c>
      <c r="D15" s="56">
        <v>660575</v>
      </c>
      <c r="E15" s="56"/>
      <c r="F15" s="56"/>
      <c r="G15" s="57"/>
      <c r="H15" s="57"/>
    </row>
    <row r="16" ht="18" customHeight="1" spans="1:8">
      <c r="A16" s="31" t="s">
        <v>184</v>
      </c>
      <c r="B16" s="36" t="s">
        <v>185</v>
      </c>
      <c r="C16" s="56">
        <v>82572</v>
      </c>
      <c r="D16" s="56">
        <v>82572</v>
      </c>
      <c r="E16" s="56"/>
      <c r="F16" s="56"/>
      <c r="G16" s="57"/>
      <c r="H16" s="57"/>
    </row>
    <row r="17" ht="18" customHeight="1" spans="1:8">
      <c r="A17" s="31" t="s">
        <v>186</v>
      </c>
      <c r="B17" s="36" t="s">
        <v>187</v>
      </c>
      <c r="C17" s="56">
        <v>82572</v>
      </c>
      <c r="D17" s="56">
        <v>82572</v>
      </c>
      <c r="E17" s="56"/>
      <c r="F17" s="56"/>
      <c r="G17" s="57"/>
      <c r="H17" s="57"/>
    </row>
    <row r="18" ht="18" customHeight="1" spans="1:8">
      <c r="A18" s="31" t="s">
        <v>188</v>
      </c>
      <c r="B18" s="36" t="s">
        <v>189</v>
      </c>
      <c r="C18" s="56">
        <v>701860</v>
      </c>
      <c r="D18" s="56">
        <v>701860</v>
      </c>
      <c r="E18" s="56"/>
      <c r="F18" s="56"/>
      <c r="G18" s="57"/>
      <c r="H18" s="57"/>
    </row>
    <row r="19" ht="18" customHeight="1" spans="1:8">
      <c r="A19" s="31" t="s">
        <v>190</v>
      </c>
      <c r="B19" s="36" t="s">
        <v>191</v>
      </c>
      <c r="C19" s="56">
        <v>701860</v>
      </c>
      <c r="D19" s="56">
        <v>701860</v>
      </c>
      <c r="E19" s="56"/>
      <c r="F19" s="56"/>
      <c r="G19" s="57"/>
      <c r="H19" s="57"/>
    </row>
    <row r="20" ht="18" customHeight="1" spans="1:8">
      <c r="A20" s="31" t="s">
        <v>192</v>
      </c>
      <c r="B20" s="36" t="s">
        <v>193</v>
      </c>
      <c r="C20" s="56">
        <v>701860</v>
      </c>
      <c r="D20" s="56">
        <v>701860</v>
      </c>
      <c r="E20" s="56"/>
      <c r="F20" s="56"/>
      <c r="G20" s="57"/>
      <c r="H20" s="57"/>
    </row>
    <row r="21" ht="18" customHeight="1" spans="1:8">
      <c r="A21" s="58" t="s">
        <v>194</v>
      </c>
      <c r="B21" s="57" t="s">
        <v>195</v>
      </c>
      <c r="C21" s="56">
        <v>11063826</v>
      </c>
      <c r="D21" s="56">
        <v>8633826</v>
      </c>
      <c r="E21" s="56">
        <v>2430000</v>
      </c>
      <c r="F21" s="56"/>
      <c r="G21" s="57"/>
      <c r="H21" s="57"/>
    </row>
    <row r="22" ht="18" customHeight="1" spans="1:8">
      <c r="A22" s="58" t="s">
        <v>196</v>
      </c>
      <c r="B22" s="57" t="s">
        <v>197</v>
      </c>
      <c r="C22" s="56">
        <f>C23+C24+C25+C26+C27</f>
        <v>11063826</v>
      </c>
      <c r="D22" s="56">
        <f>D23+D24+D25+D26+D27</f>
        <v>8633826</v>
      </c>
      <c r="E22" s="56">
        <f>E23+E24+E25+E26+E27</f>
        <v>2430000</v>
      </c>
      <c r="F22" s="56"/>
      <c r="G22" s="57"/>
      <c r="H22" s="57"/>
    </row>
    <row r="23" ht="18" customHeight="1" spans="1:8">
      <c r="A23" s="58" t="s">
        <v>198</v>
      </c>
      <c r="B23" s="57" t="s">
        <v>175</v>
      </c>
      <c r="C23" s="56">
        <v>8633826</v>
      </c>
      <c r="D23" s="56">
        <v>8633826</v>
      </c>
      <c r="E23" s="56"/>
      <c r="F23" s="56"/>
      <c r="G23" s="57"/>
      <c r="H23" s="57"/>
    </row>
    <row r="24" ht="18" customHeight="1" spans="1:8">
      <c r="A24" s="58" t="s">
        <v>199</v>
      </c>
      <c r="B24" s="57" t="s">
        <v>200</v>
      </c>
      <c r="C24" s="56">
        <v>2180000</v>
      </c>
      <c r="D24" s="56"/>
      <c r="E24" s="56">
        <v>2180000</v>
      </c>
      <c r="F24" s="56"/>
      <c r="G24" s="57"/>
      <c r="H24" s="57"/>
    </row>
    <row r="25" ht="18" customHeight="1" spans="1:8">
      <c r="A25" s="58" t="s">
        <v>201</v>
      </c>
      <c r="B25" s="57" t="s">
        <v>202</v>
      </c>
      <c r="C25" s="56">
        <v>50000</v>
      </c>
      <c r="D25" s="56"/>
      <c r="E25" s="56">
        <v>50000</v>
      </c>
      <c r="F25" s="56"/>
      <c r="G25" s="57"/>
      <c r="H25" s="57"/>
    </row>
    <row r="26" ht="18" customHeight="1" spans="1:8">
      <c r="A26" s="58" t="s">
        <v>203</v>
      </c>
      <c r="B26" s="57" t="s">
        <v>204</v>
      </c>
      <c r="C26" s="56">
        <v>150000</v>
      </c>
      <c r="D26" s="56"/>
      <c r="E26" s="56">
        <v>150000</v>
      </c>
      <c r="F26" s="56"/>
      <c r="G26" s="57"/>
      <c r="H26" s="57"/>
    </row>
    <row r="27" ht="18" customHeight="1" spans="1:8">
      <c r="A27" s="58" t="s">
        <v>205</v>
      </c>
      <c r="B27" s="57" t="s">
        <v>206</v>
      </c>
      <c r="C27" s="56">
        <v>50000</v>
      </c>
      <c r="D27" s="56"/>
      <c r="E27" s="56">
        <v>50000</v>
      </c>
      <c r="F27" s="56"/>
      <c r="G27" s="57"/>
      <c r="H27" s="57"/>
    </row>
    <row r="28" ht="18" customHeight="1" spans="1:8">
      <c r="A28" s="31" t="s">
        <v>207</v>
      </c>
      <c r="B28" s="36" t="s">
        <v>208</v>
      </c>
      <c r="C28" s="56">
        <v>990863</v>
      </c>
      <c r="D28" s="56">
        <v>990863</v>
      </c>
      <c r="E28" s="56"/>
      <c r="F28" s="56"/>
      <c r="G28" s="57"/>
      <c r="H28" s="57"/>
    </row>
    <row r="29" ht="18" customHeight="1" spans="1:8">
      <c r="A29" s="31" t="s">
        <v>209</v>
      </c>
      <c r="B29" s="36" t="s">
        <v>210</v>
      </c>
      <c r="C29" s="56">
        <v>990863</v>
      </c>
      <c r="D29" s="56">
        <v>990863</v>
      </c>
      <c r="E29" s="56"/>
      <c r="F29" s="56"/>
      <c r="G29" s="57"/>
      <c r="H29" s="57"/>
    </row>
    <row r="30" ht="18" customHeight="1" spans="1:8">
      <c r="A30" s="31" t="s">
        <v>211</v>
      </c>
      <c r="B30" s="36" t="s">
        <v>212</v>
      </c>
      <c r="C30" s="56">
        <v>990863</v>
      </c>
      <c r="D30" s="56">
        <v>990863</v>
      </c>
      <c r="E30" s="56"/>
      <c r="F30" s="56"/>
      <c r="G30" s="57"/>
      <c r="H30" s="57"/>
    </row>
    <row r="31" ht="18" customHeight="1" spans="1:8">
      <c r="A31" s="53" t="s">
        <v>157</v>
      </c>
      <c r="B31" s="53" t="s">
        <v>158</v>
      </c>
      <c r="C31" s="54">
        <v>1168268</v>
      </c>
      <c r="D31" s="54">
        <v>1168268</v>
      </c>
      <c r="E31" s="54"/>
      <c r="F31" s="54"/>
      <c r="G31" s="55"/>
      <c r="H31" s="55"/>
    </row>
    <row r="32" ht="18" customHeight="1" spans="1:8">
      <c r="A32" s="31" t="s">
        <v>176</v>
      </c>
      <c r="B32" s="36" t="s">
        <v>177</v>
      </c>
      <c r="C32" s="54">
        <v>162861</v>
      </c>
      <c r="D32" s="54">
        <v>162861</v>
      </c>
      <c r="E32" s="54"/>
      <c r="F32" s="54"/>
      <c r="G32" s="55"/>
      <c r="H32" s="55"/>
    </row>
    <row r="33" ht="18" customHeight="1" spans="1:8">
      <c r="A33" s="31" t="s">
        <v>178</v>
      </c>
      <c r="B33" s="36" t="s">
        <v>179</v>
      </c>
      <c r="C33" s="54">
        <f>15.6347*10000</f>
        <v>156347</v>
      </c>
      <c r="D33" s="54">
        <f>15.6347*10000</f>
        <v>156347</v>
      </c>
      <c r="E33" s="54"/>
      <c r="F33" s="54"/>
      <c r="G33" s="55"/>
      <c r="H33" s="55"/>
    </row>
    <row r="34" ht="18" customHeight="1" spans="1:8">
      <c r="A34" s="31" t="s">
        <v>180</v>
      </c>
      <c r="B34" s="36" t="s">
        <v>181</v>
      </c>
      <c r="C34" s="56">
        <f>10.4231*10000</f>
        <v>104231</v>
      </c>
      <c r="D34" s="56">
        <f>10.4231*10000</f>
        <v>104231</v>
      </c>
      <c r="E34" s="56"/>
      <c r="F34" s="56"/>
      <c r="G34" s="57"/>
      <c r="H34" s="57"/>
    </row>
    <row r="35" ht="18" customHeight="1" spans="1:8">
      <c r="A35" s="31" t="s">
        <v>182</v>
      </c>
      <c r="B35" s="36" t="s">
        <v>183</v>
      </c>
      <c r="C35" s="56">
        <f>5.2116*10000</f>
        <v>52116</v>
      </c>
      <c r="D35" s="56">
        <f>5.2116*10000</f>
        <v>52116</v>
      </c>
      <c r="E35" s="56"/>
      <c r="F35" s="56"/>
      <c r="G35" s="57"/>
      <c r="H35" s="57"/>
    </row>
    <row r="36" ht="18" customHeight="1" spans="1:8">
      <c r="A36" s="31" t="s">
        <v>184</v>
      </c>
      <c r="B36" s="36" t="s">
        <v>185</v>
      </c>
      <c r="C36" s="56">
        <f>0.6514*10000</f>
        <v>6514</v>
      </c>
      <c r="D36" s="56">
        <f>0.6514*10000</f>
        <v>6514</v>
      </c>
      <c r="E36" s="56"/>
      <c r="F36" s="56"/>
      <c r="G36" s="57"/>
      <c r="H36" s="57"/>
    </row>
    <row r="37" ht="18" customHeight="1" spans="1:8">
      <c r="A37" s="31" t="s">
        <v>186</v>
      </c>
      <c r="B37" s="36" t="s">
        <v>187</v>
      </c>
      <c r="C37" s="56">
        <f>0.6514*10000</f>
        <v>6514</v>
      </c>
      <c r="D37" s="56">
        <f>0.6514*10000</f>
        <v>6514</v>
      </c>
      <c r="E37" s="56"/>
      <c r="F37" s="56"/>
      <c r="G37" s="57"/>
      <c r="H37" s="57"/>
    </row>
    <row r="38" ht="18" customHeight="1" spans="1:8">
      <c r="A38" s="31" t="s">
        <v>188</v>
      </c>
      <c r="B38" s="36" t="s">
        <v>189</v>
      </c>
      <c r="C38" s="56">
        <f>5.5373*10000</f>
        <v>55373</v>
      </c>
      <c r="D38" s="56">
        <f>5.5373*10000</f>
        <v>55373</v>
      </c>
      <c r="E38" s="56"/>
      <c r="F38" s="56"/>
      <c r="G38" s="57"/>
      <c r="H38" s="57"/>
    </row>
    <row r="39" ht="18" customHeight="1" spans="1:8">
      <c r="A39" s="31" t="s">
        <v>190</v>
      </c>
      <c r="B39" s="36" t="s">
        <v>191</v>
      </c>
      <c r="C39" s="56">
        <f>5.5373*10000</f>
        <v>55373</v>
      </c>
      <c r="D39" s="56">
        <f>5.5373*10000</f>
        <v>55373</v>
      </c>
      <c r="E39" s="56"/>
      <c r="F39" s="56"/>
      <c r="G39" s="57"/>
      <c r="H39" s="57"/>
    </row>
    <row r="40" ht="18" customHeight="1" spans="1:8">
      <c r="A40" s="31" t="s">
        <v>192</v>
      </c>
      <c r="B40" s="36" t="s">
        <v>193</v>
      </c>
      <c r="C40" s="56">
        <f>5.5373*10000</f>
        <v>55373</v>
      </c>
      <c r="D40" s="56">
        <f>5.5373*10000</f>
        <v>55373</v>
      </c>
      <c r="E40" s="56"/>
      <c r="F40" s="56"/>
      <c r="G40" s="57"/>
      <c r="H40" s="57"/>
    </row>
    <row r="41" ht="18" customHeight="1" spans="1:8">
      <c r="A41" s="58" t="s">
        <v>194</v>
      </c>
      <c r="B41" s="57" t="s">
        <v>195</v>
      </c>
      <c r="C41" s="56">
        <f>87.1861*10000</f>
        <v>871861</v>
      </c>
      <c r="D41" s="56">
        <f>87.1861*10000</f>
        <v>871861</v>
      </c>
      <c r="E41" s="56"/>
      <c r="F41" s="56"/>
      <c r="G41" s="57"/>
      <c r="H41" s="57"/>
    </row>
    <row r="42" ht="18" customHeight="1" spans="1:8">
      <c r="A42" s="58" t="s">
        <v>196</v>
      </c>
      <c r="B42" s="57" t="s">
        <v>197</v>
      </c>
      <c r="C42" s="56">
        <f>87.1861*10000</f>
        <v>871861</v>
      </c>
      <c r="D42" s="56">
        <f>87.1861*10000</f>
        <v>871861</v>
      </c>
      <c r="E42" s="56"/>
      <c r="F42" s="56"/>
      <c r="G42" s="57"/>
      <c r="H42" s="57"/>
    </row>
    <row r="43" ht="18" customHeight="1" spans="1:8">
      <c r="A43" s="58" t="s">
        <v>213</v>
      </c>
      <c r="B43" s="57" t="s">
        <v>214</v>
      </c>
      <c r="C43" s="56">
        <f>87.1861*10000</f>
        <v>871861</v>
      </c>
      <c r="D43" s="56">
        <f>87.1861*10000</f>
        <v>871861</v>
      </c>
      <c r="E43" s="56"/>
      <c r="F43" s="56"/>
      <c r="G43" s="57"/>
      <c r="H43" s="57"/>
    </row>
    <row r="44" ht="18" customHeight="1" spans="1:8">
      <c r="A44" s="31" t="s">
        <v>207</v>
      </c>
      <c r="B44" s="36" t="s">
        <v>208</v>
      </c>
      <c r="C44" s="56">
        <f>7.8173*10000</f>
        <v>78173</v>
      </c>
      <c r="D44" s="56">
        <f>7.8173*10000</f>
        <v>78173</v>
      </c>
      <c r="E44" s="56"/>
      <c r="F44" s="56"/>
      <c r="G44" s="57"/>
      <c r="H44" s="57"/>
    </row>
    <row r="45" ht="18" customHeight="1" spans="1:8">
      <c r="A45" s="31" t="s">
        <v>209</v>
      </c>
      <c r="B45" s="36" t="s">
        <v>210</v>
      </c>
      <c r="C45" s="56">
        <v>78173</v>
      </c>
      <c r="D45" s="56">
        <v>78173</v>
      </c>
      <c r="E45" s="56"/>
      <c r="F45" s="56"/>
      <c r="G45" s="57"/>
      <c r="H45" s="57"/>
    </row>
    <row r="46" ht="18" customHeight="1" spans="1:8">
      <c r="A46" s="31" t="s">
        <v>211</v>
      </c>
      <c r="B46" s="36" t="s">
        <v>212</v>
      </c>
      <c r="C46" s="56">
        <v>78173</v>
      </c>
      <c r="D46" s="56">
        <v>78173</v>
      </c>
      <c r="E46" s="56"/>
      <c r="F46" s="56"/>
      <c r="G46" s="57"/>
      <c r="H46" s="57"/>
    </row>
    <row r="47" ht="18" customHeight="1" spans="1:8">
      <c r="A47" s="53" t="s">
        <v>159</v>
      </c>
      <c r="B47" s="53" t="s">
        <v>160</v>
      </c>
      <c r="C47" s="54">
        <f>201.3479*10000</f>
        <v>2013479</v>
      </c>
      <c r="D47" s="54">
        <f>201.3479*10000</f>
        <v>2013479</v>
      </c>
      <c r="E47" s="54"/>
      <c r="F47" s="54"/>
      <c r="G47" s="55"/>
      <c r="H47" s="55"/>
    </row>
    <row r="48" ht="18" customHeight="1" spans="1:8">
      <c r="A48" s="31" t="s">
        <v>176</v>
      </c>
      <c r="B48" s="36" t="s">
        <v>177</v>
      </c>
      <c r="C48" s="56">
        <f>C49+C52</f>
        <v>279881</v>
      </c>
      <c r="D48" s="56">
        <f>D49+D52</f>
        <v>190319</v>
      </c>
      <c r="E48" s="54"/>
      <c r="F48" s="54"/>
      <c r="G48" s="55"/>
      <c r="H48" s="55"/>
    </row>
    <row r="49" ht="18" customHeight="1" spans="1:8">
      <c r="A49" s="59" t="s">
        <v>178</v>
      </c>
      <c r="B49" s="60" t="s">
        <v>179</v>
      </c>
      <c r="C49" s="61">
        <f>C50+C51</f>
        <v>268686</v>
      </c>
      <c r="D49" s="61">
        <v>179124</v>
      </c>
      <c r="E49" s="62"/>
      <c r="F49" s="62"/>
      <c r="G49" s="63"/>
      <c r="H49" s="63"/>
    </row>
    <row r="50" ht="18" customHeight="1" spans="1:8">
      <c r="A50" s="31" t="s">
        <v>180</v>
      </c>
      <c r="B50" s="36" t="s">
        <v>181</v>
      </c>
      <c r="C50" s="33">
        <v>179124</v>
      </c>
      <c r="D50" s="33">
        <v>179124</v>
      </c>
      <c r="E50" s="33"/>
      <c r="F50" s="33"/>
      <c r="G50" s="37"/>
      <c r="H50" s="37"/>
    </row>
    <row r="51" ht="18" customHeight="1" spans="1:8">
      <c r="A51" s="38" t="s">
        <v>215</v>
      </c>
      <c r="B51" s="37" t="s">
        <v>216</v>
      </c>
      <c r="C51" s="33">
        <v>89562</v>
      </c>
      <c r="D51" s="33">
        <v>89562</v>
      </c>
      <c r="E51" s="42"/>
      <c r="F51" s="42"/>
      <c r="G51" s="42"/>
      <c r="H51" s="42"/>
    </row>
    <row r="52" ht="18" customHeight="1" spans="1:8">
      <c r="A52" s="64" t="s">
        <v>217</v>
      </c>
      <c r="B52" s="36" t="s">
        <v>185</v>
      </c>
      <c r="C52" s="33">
        <v>11195</v>
      </c>
      <c r="D52" s="33">
        <v>11195</v>
      </c>
      <c r="E52" s="42"/>
      <c r="F52" s="42"/>
      <c r="G52" s="42"/>
      <c r="H52" s="42"/>
    </row>
    <row r="53" ht="18" customHeight="1" spans="1:8">
      <c r="A53" s="65" t="s">
        <v>218</v>
      </c>
      <c r="B53" s="37" t="s">
        <v>219</v>
      </c>
      <c r="C53" s="33">
        <v>11195</v>
      </c>
      <c r="D53" s="33">
        <v>11195</v>
      </c>
      <c r="E53" s="42"/>
      <c r="F53" s="42"/>
      <c r="G53" s="42"/>
      <c r="H53" s="42"/>
    </row>
    <row r="54" ht="18" customHeight="1" spans="1:8">
      <c r="A54" s="64" t="s">
        <v>188</v>
      </c>
      <c r="B54" s="36" t="s">
        <v>189</v>
      </c>
      <c r="C54" s="33">
        <v>95160</v>
      </c>
      <c r="D54" s="33">
        <v>95160</v>
      </c>
      <c r="E54" s="42"/>
      <c r="F54" s="42"/>
      <c r="G54" s="42"/>
      <c r="H54" s="42"/>
    </row>
    <row r="55" ht="18" customHeight="1" spans="1:8">
      <c r="A55" s="64" t="s">
        <v>190</v>
      </c>
      <c r="B55" s="36" t="s">
        <v>191</v>
      </c>
      <c r="C55" s="33">
        <v>95160</v>
      </c>
      <c r="D55" s="33">
        <v>95160</v>
      </c>
      <c r="E55" s="42"/>
      <c r="F55" s="42"/>
      <c r="G55" s="42"/>
      <c r="H55" s="42"/>
    </row>
    <row r="56" ht="18" customHeight="1" spans="1:8">
      <c r="A56" s="64" t="s">
        <v>192</v>
      </c>
      <c r="B56" s="36" t="s">
        <v>193</v>
      </c>
      <c r="C56" s="33">
        <v>95160</v>
      </c>
      <c r="D56" s="33">
        <v>95160</v>
      </c>
      <c r="E56" s="42"/>
      <c r="F56" s="42"/>
      <c r="G56" s="42"/>
      <c r="H56" s="42"/>
    </row>
    <row r="57" ht="18" customHeight="1" spans="1:8">
      <c r="A57" s="65" t="s">
        <v>194</v>
      </c>
      <c r="B57" s="37" t="s">
        <v>195</v>
      </c>
      <c r="C57" s="33">
        <v>1504095</v>
      </c>
      <c r="D57" s="33">
        <v>1504095</v>
      </c>
      <c r="E57" s="42"/>
      <c r="F57" s="42"/>
      <c r="G57" s="42"/>
      <c r="H57" s="42"/>
    </row>
    <row r="58" ht="18" customHeight="1" spans="1:8">
      <c r="A58" s="65" t="s">
        <v>196</v>
      </c>
      <c r="B58" s="37" t="s">
        <v>197</v>
      </c>
      <c r="C58" s="33">
        <v>1504095</v>
      </c>
      <c r="D58" s="33">
        <v>1504095</v>
      </c>
      <c r="E58" s="42"/>
      <c r="F58" s="42"/>
      <c r="G58" s="42"/>
      <c r="H58" s="42"/>
    </row>
    <row r="59" ht="18" customHeight="1" spans="1:8">
      <c r="A59" s="65" t="s">
        <v>213</v>
      </c>
      <c r="B59" s="37" t="s">
        <v>214</v>
      </c>
      <c r="C59" s="33">
        <v>1504095</v>
      </c>
      <c r="D59" s="33">
        <v>1504095</v>
      </c>
      <c r="E59" s="42"/>
      <c r="F59" s="42"/>
      <c r="G59" s="42"/>
      <c r="H59" s="42"/>
    </row>
    <row r="60" ht="18" customHeight="1" spans="1:8">
      <c r="A60" s="64" t="s">
        <v>207</v>
      </c>
      <c r="B60" s="36" t="s">
        <v>208</v>
      </c>
      <c r="C60" s="33">
        <v>134343</v>
      </c>
      <c r="D60" s="33">
        <v>134343</v>
      </c>
      <c r="E60" s="42"/>
      <c r="F60" s="42"/>
      <c r="G60" s="42"/>
      <c r="H60" s="42"/>
    </row>
    <row r="61" ht="18" customHeight="1" spans="1:8">
      <c r="A61" s="64" t="s">
        <v>209</v>
      </c>
      <c r="B61" s="36" t="s">
        <v>210</v>
      </c>
      <c r="C61" s="33">
        <v>134343</v>
      </c>
      <c r="D61" s="33">
        <v>134343</v>
      </c>
      <c r="E61" s="42"/>
      <c r="F61" s="42"/>
      <c r="G61" s="42"/>
      <c r="H61" s="42"/>
    </row>
    <row r="62" ht="18" customHeight="1" spans="1:8">
      <c r="A62" s="64" t="s">
        <v>211</v>
      </c>
      <c r="B62" s="36" t="s">
        <v>212</v>
      </c>
      <c r="C62" s="33">
        <v>134343</v>
      </c>
      <c r="D62" s="33">
        <v>134343</v>
      </c>
      <c r="E62" s="42"/>
      <c r="F62" s="42"/>
      <c r="G62" s="42"/>
      <c r="H62" s="42"/>
    </row>
    <row r="63" spans="1:1">
      <c r="A63" s="66"/>
    </row>
    <row r="64" spans="1:1">
      <c r="A64" s="66"/>
    </row>
    <row r="65" spans="1:1">
      <c r="A65" s="66"/>
    </row>
    <row r="66" spans="1:1">
      <c r="A66" s="66"/>
    </row>
    <row r="67" spans="1:1">
      <c r="A67" s="66"/>
    </row>
    <row r="68" spans="1:1">
      <c r="A68" s="66"/>
    </row>
    <row r="69" spans="1:1">
      <c r="A69" s="66"/>
    </row>
    <row r="70" spans="1:1">
      <c r="A70" s="66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8"/>
  <sheetViews>
    <sheetView topLeftCell="A10"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7" width="7.75" customWidth="1"/>
    <col min="8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220</v>
      </c>
      <c r="T1" s="15"/>
    </row>
    <row r="2" ht="42.2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9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19.9" customHeight="1" spans="1:20">
      <c r="A4" s="4" t="s">
        <v>221</v>
      </c>
      <c r="B4" s="4"/>
      <c r="C4" s="4"/>
      <c r="D4" s="4" t="s">
        <v>222</v>
      </c>
      <c r="E4" s="4" t="s">
        <v>223</v>
      </c>
      <c r="F4" s="4" t="s">
        <v>224</v>
      </c>
      <c r="G4" s="4" t="s">
        <v>225</v>
      </c>
      <c r="H4" s="4" t="s">
        <v>226</v>
      </c>
      <c r="I4" s="4" t="s">
        <v>227</v>
      </c>
      <c r="J4" s="4" t="s">
        <v>228</v>
      </c>
      <c r="K4" s="4" t="s">
        <v>229</v>
      </c>
      <c r="L4" s="4" t="s">
        <v>230</v>
      </c>
      <c r="M4" s="4" t="s">
        <v>231</v>
      </c>
      <c r="N4" s="4" t="s">
        <v>232</v>
      </c>
      <c r="O4" s="4" t="s">
        <v>233</v>
      </c>
      <c r="P4" s="4" t="s">
        <v>234</v>
      </c>
      <c r="Q4" s="4" t="s">
        <v>235</v>
      </c>
      <c r="R4" s="4" t="s">
        <v>236</v>
      </c>
      <c r="S4" s="4" t="s">
        <v>237</v>
      </c>
      <c r="T4" s="4" t="s">
        <v>238</v>
      </c>
    </row>
    <row r="5" ht="20.65" customHeight="1" spans="1:20">
      <c r="A5" s="4" t="s">
        <v>239</v>
      </c>
      <c r="B5" s="4" t="s">
        <v>240</v>
      </c>
      <c r="C5" s="4" t="s">
        <v>241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4"/>
      <c r="B6" s="14"/>
      <c r="C6" s="14"/>
      <c r="D6" s="14"/>
      <c r="E6" s="14" t="s">
        <v>135</v>
      </c>
      <c r="F6" s="13">
        <v>2074.5385</v>
      </c>
      <c r="G6" s="13">
        <v>1544.1424</v>
      </c>
      <c r="H6" s="13">
        <v>499.2921</v>
      </c>
      <c r="I6" s="13"/>
      <c r="J6" s="13"/>
      <c r="K6" s="13">
        <v>27.42</v>
      </c>
      <c r="L6" s="13"/>
      <c r="M6" s="13"/>
      <c r="N6" s="13"/>
      <c r="O6" s="13">
        <v>3.684</v>
      </c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153</v>
      </c>
      <c r="E7" s="12" t="s">
        <v>154</v>
      </c>
      <c r="F7" s="13">
        <v>2074.5385</v>
      </c>
      <c r="G7" s="13">
        <v>1544.1424</v>
      </c>
      <c r="H7" s="13">
        <v>499.2921</v>
      </c>
      <c r="I7" s="13"/>
      <c r="J7" s="13"/>
      <c r="K7" s="13">
        <v>27.42</v>
      </c>
      <c r="L7" s="13"/>
      <c r="M7" s="13"/>
      <c r="N7" s="13"/>
      <c r="O7" s="13">
        <v>3.684</v>
      </c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 t="s">
        <v>155</v>
      </c>
      <c r="E8" s="18" t="s">
        <v>156</v>
      </c>
      <c r="F8" s="48">
        <v>1756.3638</v>
      </c>
      <c r="G8" s="48">
        <v>1270.2957</v>
      </c>
      <c r="H8" s="48">
        <v>483.2121</v>
      </c>
      <c r="I8" s="48"/>
      <c r="J8" s="48"/>
      <c r="K8" s="48"/>
      <c r="L8" s="48"/>
      <c r="M8" s="48"/>
      <c r="N8" s="48"/>
      <c r="O8" s="48">
        <v>2.856</v>
      </c>
      <c r="P8" s="48"/>
      <c r="Q8" s="48"/>
      <c r="R8" s="48"/>
      <c r="S8" s="48"/>
      <c r="T8" s="48"/>
    </row>
    <row r="9" ht="22.9" customHeight="1" spans="1:20">
      <c r="A9" s="21" t="s">
        <v>242</v>
      </c>
      <c r="B9" s="21" t="s">
        <v>243</v>
      </c>
      <c r="C9" s="21" t="s">
        <v>244</v>
      </c>
      <c r="D9" s="17" t="s">
        <v>245</v>
      </c>
      <c r="E9" s="22" t="s">
        <v>246</v>
      </c>
      <c r="F9" s="23">
        <v>863.3826</v>
      </c>
      <c r="G9" s="23">
        <v>620.3145</v>
      </c>
      <c r="H9" s="23">
        <v>240.2121</v>
      </c>
      <c r="I9" s="23"/>
      <c r="J9" s="23"/>
      <c r="K9" s="23"/>
      <c r="L9" s="23"/>
      <c r="M9" s="23"/>
      <c r="N9" s="23"/>
      <c r="O9" s="23">
        <v>2.856</v>
      </c>
      <c r="P9" s="23"/>
      <c r="Q9" s="23"/>
      <c r="R9" s="23"/>
      <c r="S9" s="23"/>
      <c r="T9" s="23"/>
    </row>
    <row r="10" ht="22.9" customHeight="1" spans="1:20">
      <c r="A10" s="21" t="s">
        <v>247</v>
      </c>
      <c r="B10" s="21" t="s">
        <v>244</v>
      </c>
      <c r="C10" s="21" t="s">
        <v>244</v>
      </c>
      <c r="D10" s="17" t="s">
        <v>245</v>
      </c>
      <c r="E10" s="22" t="s">
        <v>246</v>
      </c>
      <c r="F10" s="23">
        <v>274.2792</v>
      </c>
      <c r="G10" s="23">
        <v>274.2792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248</v>
      </c>
      <c r="B11" s="21" t="s">
        <v>249</v>
      </c>
      <c r="C11" s="21" t="s">
        <v>249</v>
      </c>
      <c r="D11" s="17" t="s">
        <v>245</v>
      </c>
      <c r="E11" s="22" t="s">
        <v>250</v>
      </c>
      <c r="F11" s="23">
        <v>132.115</v>
      </c>
      <c r="G11" s="23">
        <v>132.115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248</v>
      </c>
      <c r="B12" s="21" t="s">
        <v>249</v>
      </c>
      <c r="C12" s="21" t="s">
        <v>251</v>
      </c>
      <c r="D12" s="17" t="s">
        <v>245</v>
      </c>
      <c r="E12" s="22" t="s">
        <v>252</v>
      </c>
      <c r="F12" s="23">
        <v>66.0575</v>
      </c>
      <c r="G12" s="23">
        <v>66.0575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248</v>
      </c>
      <c r="B13" s="21" t="s">
        <v>253</v>
      </c>
      <c r="C13" s="21" t="s">
        <v>253</v>
      </c>
      <c r="D13" s="17" t="s">
        <v>245</v>
      </c>
      <c r="E13" s="22" t="s">
        <v>254</v>
      </c>
      <c r="F13" s="23">
        <v>8.2572</v>
      </c>
      <c r="G13" s="23">
        <v>8.2572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255</v>
      </c>
      <c r="B14" s="21" t="s">
        <v>256</v>
      </c>
      <c r="C14" s="21" t="s">
        <v>244</v>
      </c>
      <c r="D14" s="17" t="s">
        <v>245</v>
      </c>
      <c r="E14" s="22" t="s">
        <v>257</v>
      </c>
      <c r="F14" s="23">
        <v>70.186</v>
      </c>
      <c r="G14" s="23">
        <v>70.186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22.9" customHeight="1" spans="1:20">
      <c r="A15" s="21" t="s">
        <v>258</v>
      </c>
      <c r="B15" s="21" t="s">
        <v>243</v>
      </c>
      <c r="C15" s="21" t="s">
        <v>244</v>
      </c>
      <c r="D15" s="17" t="s">
        <v>245</v>
      </c>
      <c r="E15" s="22" t="s">
        <v>259</v>
      </c>
      <c r="F15" s="23">
        <v>99.0863</v>
      </c>
      <c r="G15" s="23">
        <v>99.0863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ht="22.9" customHeight="1" spans="1:20">
      <c r="A16" s="21" t="s">
        <v>242</v>
      </c>
      <c r="B16" s="21" t="s">
        <v>243</v>
      </c>
      <c r="C16" s="21" t="s">
        <v>260</v>
      </c>
      <c r="D16" s="17" t="s">
        <v>245</v>
      </c>
      <c r="E16" s="22" t="s">
        <v>200</v>
      </c>
      <c r="F16" s="23">
        <v>218</v>
      </c>
      <c r="G16" s="23"/>
      <c r="H16" s="23">
        <v>218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ht="22.9" customHeight="1" spans="1:20">
      <c r="A17" s="21" t="s">
        <v>242</v>
      </c>
      <c r="B17" s="21" t="s">
        <v>243</v>
      </c>
      <c r="C17" s="21" t="s">
        <v>261</v>
      </c>
      <c r="D17" s="17" t="s">
        <v>245</v>
      </c>
      <c r="E17" s="22" t="s">
        <v>204</v>
      </c>
      <c r="F17" s="23">
        <v>15</v>
      </c>
      <c r="G17" s="23"/>
      <c r="H17" s="23">
        <v>15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ht="22.9" customHeight="1" spans="1:20">
      <c r="A18" s="21" t="s">
        <v>242</v>
      </c>
      <c r="B18" s="21" t="s">
        <v>243</v>
      </c>
      <c r="C18" s="21" t="s">
        <v>262</v>
      </c>
      <c r="D18" s="17" t="s">
        <v>245</v>
      </c>
      <c r="E18" s="22" t="s">
        <v>202</v>
      </c>
      <c r="F18" s="23">
        <v>5</v>
      </c>
      <c r="G18" s="23"/>
      <c r="H18" s="23">
        <v>5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ht="22.9" customHeight="1" spans="1:20">
      <c r="A19" s="21" t="s">
        <v>242</v>
      </c>
      <c r="B19" s="21" t="s">
        <v>243</v>
      </c>
      <c r="C19" s="21" t="s">
        <v>253</v>
      </c>
      <c r="D19" s="17" t="s">
        <v>245</v>
      </c>
      <c r="E19" s="22" t="s">
        <v>206</v>
      </c>
      <c r="F19" s="23">
        <v>5</v>
      </c>
      <c r="G19" s="23"/>
      <c r="H19" s="23">
        <v>5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ht="22.9" customHeight="1" spans="1:20">
      <c r="A20" s="20"/>
      <c r="B20" s="20"/>
      <c r="C20" s="20"/>
      <c r="D20" s="18" t="s">
        <v>157</v>
      </c>
      <c r="E20" s="18" t="s">
        <v>158</v>
      </c>
      <c r="F20" s="48">
        <v>116.8268</v>
      </c>
      <c r="G20" s="48">
        <v>100.7468</v>
      </c>
      <c r="H20" s="48">
        <v>16.08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ht="22.9" customHeight="1" spans="1:20">
      <c r="A21" s="21" t="s">
        <v>242</v>
      </c>
      <c r="B21" s="21" t="s">
        <v>243</v>
      </c>
      <c r="C21" s="21" t="s">
        <v>263</v>
      </c>
      <c r="D21" s="17" t="s">
        <v>264</v>
      </c>
      <c r="E21" s="22" t="s">
        <v>265</v>
      </c>
      <c r="F21" s="23">
        <v>87.1861</v>
      </c>
      <c r="G21" s="23">
        <v>71.1061</v>
      </c>
      <c r="H21" s="23">
        <v>16.08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ht="22.9" customHeight="1" spans="1:20">
      <c r="A22" s="21" t="s">
        <v>248</v>
      </c>
      <c r="B22" s="21" t="s">
        <v>249</v>
      </c>
      <c r="C22" s="21" t="s">
        <v>249</v>
      </c>
      <c r="D22" s="17" t="s">
        <v>264</v>
      </c>
      <c r="E22" s="22" t="s">
        <v>250</v>
      </c>
      <c r="F22" s="23">
        <v>10.4231</v>
      </c>
      <c r="G22" s="23">
        <v>10.4231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ht="22.9" customHeight="1" spans="1:20">
      <c r="A23" s="21" t="s">
        <v>248</v>
      </c>
      <c r="B23" s="21" t="s">
        <v>249</v>
      </c>
      <c r="C23" s="21" t="s">
        <v>251</v>
      </c>
      <c r="D23" s="17" t="s">
        <v>264</v>
      </c>
      <c r="E23" s="22" t="s">
        <v>252</v>
      </c>
      <c r="F23" s="23">
        <v>5.2116</v>
      </c>
      <c r="G23" s="23">
        <v>5.2116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ht="22.9" customHeight="1" spans="1:20">
      <c r="A24" s="21" t="s">
        <v>248</v>
      </c>
      <c r="B24" s="21" t="s">
        <v>253</v>
      </c>
      <c r="C24" s="21" t="s">
        <v>253</v>
      </c>
      <c r="D24" s="17" t="s">
        <v>264</v>
      </c>
      <c r="E24" s="22" t="s">
        <v>254</v>
      </c>
      <c r="F24" s="23">
        <v>0.6514</v>
      </c>
      <c r="G24" s="23">
        <v>0.6514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ht="22.9" customHeight="1" spans="1:20">
      <c r="A25" s="21" t="s">
        <v>255</v>
      </c>
      <c r="B25" s="21" t="s">
        <v>256</v>
      </c>
      <c r="C25" s="21" t="s">
        <v>244</v>
      </c>
      <c r="D25" s="17" t="s">
        <v>264</v>
      </c>
      <c r="E25" s="22" t="s">
        <v>257</v>
      </c>
      <c r="F25" s="23">
        <v>5.5373</v>
      </c>
      <c r="G25" s="23">
        <v>5.5373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ht="22.9" customHeight="1" spans="1:20">
      <c r="A26" s="21" t="s">
        <v>258</v>
      </c>
      <c r="B26" s="21" t="s">
        <v>243</v>
      </c>
      <c r="C26" s="21" t="s">
        <v>244</v>
      </c>
      <c r="D26" s="17" t="s">
        <v>264</v>
      </c>
      <c r="E26" s="22" t="s">
        <v>259</v>
      </c>
      <c r="F26" s="23">
        <v>7.8173</v>
      </c>
      <c r="G26" s="23">
        <v>7.8173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ht="22.9" customHeight="1" spans="1:20">
      <c r="A27" s="20"/>
      <c r="B27" s="20"/>
      <c r="C27" s="20"/>
      <c r="D27" s="18" t="s">
        <v>159</v>
      </c>
      <c r="E27" s="18" t="s">
        <v>160</v>
      </c>
      <c r="F27" s="48">
        <v>201.3479</v>
      </c>
      <c r="G27" s="48">
        <v>173.0999</v>
      </c>
      <c r="H27" s="48"/>
      <c r="I27" s="48"/>
      <c r="J27" s="48"/>
      <c r="K27" s="48">
        <v>27.42</v>
      </c>
      <c r="L27" s="48"/>
      <c r="M27" s="48"/>
      <c r="N27" s="48"/>
      <c r="O27" s="48">
        <v>0.828</v>
      </c>
      <c r="P27" s="48"/>
      <c r="Q27" s="48"/>
      <c r="R27" s="48"/>
      <c r="S27" s="48"/>
      <c r="T27" s="48"/>
    </row>
    <row r="28" ht="22.9" customHeight="1" spans="1:20">
      <c r="A28" s="21" t="s">
        <v>242</v>
      </c>
      <c r="B28" s="21" t="s">
        <v>243</v>
      </c>
      <c r="C28" s="21" t="s">
        <v>263</v>
      </c>
      <c r="D28" s="17" t="s">
        <v>266</v>
      </c>
      <c r="E28" s="22" t="s">
        <v>265</v>
      </c>
      <c r="F28" s="23">
        <v>150.4095</v>
      </c>
      <c r="G28" s="23">
        <v>122.1615</v>
      </c>
      <c r="H28" s="23"/>
      <c r="I28" s="23"/>
      <c r="J28" s="23"/>
      <c r="K28" s="23">
        <v>27.42</v>
      </c>
      <c r="L28" s="23"/>
      <c r="M28" s="23"/>
      <c r="N28" s="23"/>
      <c r="O28" s="23">
        <v>0.828</v>
      </c>
      <c r="P28" s="23"/>
      <c r="Q28" s="23"/>
      <c r="R28" s="23"/>
      <c r="S28" s="23"/>
      <c r="T28" s="23"/>
    </row>
    <row r="29" ht="22.9" customHeight="1" spans="1:20">
      <c r="A29" s="21" t="s">
        <v>248</v>
      </c>
      <c r="B29" s="21" t="s">
        <v>249</v>
      </c>
      <c r="C29" s="21" t="s">
        <v>249</v>
      </c>
      <c r="D29" s="17" t="s">
        <v>266</v>
      </c>
      <c r="E29" s="22" t="s">
        <v>250</v>
      </c>
      <c r="F29" s="23">
        <v>17.9124</v>
      </c>
      <c r="G29" s="23">
        <v>17.9124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ht="16.35" customHeight="1" spans="1:20">
      <c r="A30" s="3"/>
      <c r="S30" s="15" t="s">
        <v>220</v>
      </c>
      <c r="T30" s="15"/>
    </row>
    <row r="31" ht="42.2" customHeight="1" spans="1:20">
      <c r="A31" s="16" t="s">
        <v>10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ht="19.9" customHeight="1" spans="1:20">
      <c r="A32" s="10" t="s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8" t="s">
        <v>31</v>
      </c>
      <c r="T32" s="8"/>
    </row>
    <row r="33" ht="19.9" customHeight="1" spans="1:20">
      <c r="A33" s="4" t="s">
        <v>221</v>
      </c>
      <c r="B33" s="4"/>
      <c r="C33" s="4"/>
      <c r="D33" s="4" t="s">
        <v>222</v>
      </c>
      <c r="E33" s="4" t="s">
        <v>223</v>
      </c>
      <c r="F33" s="4" t="s">
        <v>224</v>
      </c>
      <c r="G33" s="4" t="s">
        <v>225</v>
      </c>
      <c r="H33" s="4" t="s">
        <v>226</v>
      </c>
      <c r="I33" s="4" t="s">
        <v>227</v>
      </c>
      <c r="J33" s="4" t="s">
        <v>228</v>
      </c>
      <c r="K33" s="4" t="s">
        <v>229</v>
      </c>
      <c r="L33" s="4" t="s">
        <v>230</v>
      </c>
      <c r="M33" s="4" t="s">
        <v>231</v>
      </c>
      <c r="N33" s="4" t="s">
        <v>232</v>
      </c>
      <c r="O33" s="4" t="s">
        <v>233</v>
      </c>
      <c r="P33" s="4" t="s">
        <v>234</v>
      </c>
      <c r="Q33" s="4" t="s">
        <v>235</v>
      </c>
      <c r="R33" s="4" t="s">
        <v>236</v>
      </c>
      <c r="S33" s="4" t="s">
        <v>237</v>
      </c>
      <c r="T33" s="4" t="s">
        <v>238</v>
      </c>
    </row>
    <row r="34" ht="20.65" customHeight="1" spans="1:20">
      <c r="A34" s="4" t="s">
        <v>239</v>
      </c>
      <c r="B34" s="4" t="s">
        <v>240</v>
      </c>
      <c r="C34" s="4" t="s">
        <v>241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ht="22.9" customHeight="1" spans="1:20">
      <c r="A35" s="21" t="s">
        <v>248</v>
      </c>
      <c r="B35" s="21" t="s">
        <v>249</v>
      </c>
      <c r="C35" s="21" t="s">
        <v>251</v>
      </c>
      <c r="D35" s="17" t="s">
        <v>266</v>
      </c>
      <c r="E35" s="22" t="s">
        <v>252</v>
      </c>
      <c r="F35" s="23">
        <v>8.9562</v>
      </c>
      <c r="G35" s="23">
        <v>8.9562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ht="22.9" customHeight="1" spans="1:20">
      <c r="A36" s="21" t="s">
        <v>248</v>
      </c>
      <c r="B36" s="21" t="s">
        <v>253</v>
      </c>
      <c r="C36" s="21" t="s">
        <v>253</v>
      </c>
      <c r="D36" s="17" t="s">
        <v>266</v>
      </c>
      <c r="E36" s="22" t="s">
        <v>254</v>
      </c>
      <c r="F36" s="23">
        <v>1.1195</v>
      </c>
      <c r="G36" s="23">
        <v>1.1195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ht="22.9" customHeight="1" spans="1:20">
      <c r="A37" s="21" t="s">
        <v>255</v>
      </c>
      <c r="B37" s="21" t="s">
        <v>256</v>
      </c>
      <c r="C37" s="21" t="s">
        <v>244</v>
      </c>
      <c r="D37" s="17" t="s">
        <v>266</v>
      </c>
      <c r="E37" s="22" t="s">
        <v>257</v>
      </c>
      <c r="F37" s="23">
        <v>9.516</v>
      </c>
      <c r="G37" s="23">
        <v>9.516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ht="22.9" customHeight="1" spans="1:20">
      <c r="A38" s="21" t="s">
        <v>258</v>
      </c>
      <c r="B38" s="21" t="s">
        <v>243</v>
      </c>
      <c r="C38" s="21" t="s">
        <v>244</v>
      </c>
      <c r="D38" s="17" t="s">
        <v>266</v>
      </c>
      <c r="E38" s="22" t="s">
        <v>259</v>
      </c>
      <c r="F38" s="23">
        <v>13.4343</v>
      </c>
      <c r="G38" s="23">
        <v>13.4343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</sheetData>
  <mergeCells count="44">
    <mergeCell ref="S1:T1"/>
    <mergeCell ref="A2:T2"/>
    <mergeCell ref="A3:R3"/>
    <mergeCell ref="S3:T3"/>
    <mergeCell ref="A4:C4"/>
    <mergeCell ref="S30:T30"/>
    <mergeCell ref="A31:T31"/>
    <mergeCell ref="A32:R32"/>
    <mergeCell ref="S32:T32"/>
    <mergeCell ref="A33:C33"/>
    <mergeCell ref="D4:D5"/>
    <mergeCell ref="D33:D34"/>
    <mergeCell ref="E4:E5"/>
    <mergeCell ref="E33:E34"/>
    <mergeCell ref="F4:F5"/>
    <mergeCell ref="F33:F34"/>
    <mergeCell ref="G4:G5"/>
    <mergeCell ref="G33:G34"/>
    <mergeCell ref="H4:H5"/>
    <mergeCell ref="H33:H34"/>
    <mergeCell ref="I4:I5"/>
    <mergeCell ref="I33:I34"/>
    <mergeCell ref="J4:J5"/>
    <mergeCell ref="J33:J34"/>
    <mergeCell ref="K4:K5"/>
    <mergeCell ref="K33:K34"/>
    <mergeCell ref="L4:L5"/>
    <mergeCell ref="L33:L34"/>
    <mergeCell ref="M4:M5"/>
    <mergeCell ref="M33:M34"/>
    <mergeCell ref="N4:N5"/>
    <mergeCell ref="N33:N34"/>
    <mergeCell ref="O4:O5"/>
    <mergeCell ref="O33:O34"/>
    <mergeCell ref="P4:P5"/>
    <mergeCell ref="P33:P34"/>
    <mergeCell ref="Q4:Q5"/>
    <mergeCell ref="Q33:Q34"/>
    <mergeCell ref="R4:R5"/>
    <mergeCell ref="R33:R34"/>
    <mergeCell ref="S4:S5"/>
    <mergeCell ref="S33:S34"/>
    <mergeCell ref="T4:T5"/>
    <mergeCell ref="T33:T3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15" t="s">
        <v>267</v>
      </c>
      <c r="U1" s="15"/>
    </row>
    <row r="2" ht="37.1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2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31</v>
      </c>
      <c r="U3" s="8"/>
    </row>
    <row r="4" ht="22.35" customHeight="1" spans="1:21">
      <c r="A4" s="4" t="s">
        <v>221</v>
      </c>
      <c r="B4" s="4"/>
      <c r="C4" s="4"/>
      <c r="D4" s="4" t="s">
        <v>222</v>
      </c>
      <c r="E4" s="4" t="s">
        <v>223</v>
      </c>
      <c r="F4" s="4" t="s">
        <v>268</v>
      </c>
      <c r="G4" s="4" t="s">
        <v>165</v>
      </c>
      <c r="H4" s="4"/>
      <c r="I4" s="4"/>
      <c r="J4" s="4"/>
      <c r="K4" s="4" t="s">
        <v>166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239</v>
      </c>
      <c r="B5" s="4" t="s">
        <v>240</v>
      </c>
      <c r="C5" s="4" t="s">
        <v>241</v>
      </c>
      <c r="D5" s="4"/>
      <c r="E5" s="4"/>
      <c r="F5" s="4"/>
      <c r="G5" s="4" t="s">
        <v>135</v>
      </c>
      <c r="H5" s="4" t="s">
        <v>269</v>
      </c>
      <c r="I5" s="4" t="s">
        <v>270</v>
      </c>
      <c r="J5" s="4" t="s">
        <v>233</v>
      </c>
      <c r="K5" s="4" t="s">
        <v>135</v>
      </c>
      <c r="L5" s="4" t="s">
        <v>271</v>
      </c>
      <c r="M5" s="4" t="s">
        <v>272</v>
      </c>
      <c r="N5" s="4" t="s">
        <v>273</v>
      </c>
      <c r="O5" s="4" t="s">
        <v>235</v>
      </c>
      <c r="P5" s="4" t="s">
        <v>274</v>
      </c>
      <c r="Q5" s="4" t="s">
        <v>275</v>
      </c>
      <c r="R5" s="4" t="s">
        <v>276</v>
      </c>
      <c r="S5" s="4" t="s">
        <v>231</v>
      </c>
      <c r="T5" s="4" t="s">
        <v>234</v>
      </c>
      <c r="U5" s="4" t="s">
        <v>238</v>
      </c>
    </row>
    <row r="6" ht="22.9" customHeight="1" spans="1:21">
      <c r="A6" s="14"/>
      <c r="B6" s="14"/>
      <c r="C6" s="14"/>
      <c r="D6" s="14"/>
      <c r="E6" s="14" t="s">
        <v>135</v>
      </c>
      <c r="F6" s="13">
        <v>2074.5385</v>
      </c>
      <c r="G6" s="13">
        <v>1831.5385</v>
      </c>
      <c r="H6" s="13">
        <v>1544.1424</v>
      </c>
      <c r="I6" s="13">
        <v>283.7121</v>
      </c>
      <c r="J6" s="13">
        <v>3.684</v>
      </c>
      <c r="K6" s="13">
        <v>243</v>
      </c>
      <c r="L6" s="13"/>
      <c r="M6" s="13">
        <v>243</v>
      </c>
      <c r="N6" s="13"/>
      <c r="O6" s="13"/>
      <c r="P6" s="13"/>
      <c r="Q6" s="13"/>
      <c r="R6" s="13"/>
      <c r="S6" s="13"/>
      <c r="T6" s="13"/>
      <c r="U6" s="13"/>
    </row>
    <row r="7" ht="22.9" customHeight="1" spans="1:21">
      <c r="A7" s="14"/>
      <c r="B7" s="14"/>
      <c r="C7" s="14"/>
      <c r="D7" s="12" t="s">
        <v>153</v>
      </c>
      <c r="E7" s="12" t="s">
        <v>154</v>
      </c>
      <c r="F7" s="25">
        <v>2074.5385</v>
      </c>
      <c r="G7" s="13">
        <v>1831.5385</v>
      </c>
      <c r="H7" s="13">
        <v>1544.1424</v>
      </c>
      <c r="I7" s="13">
        <v>283.7121</v>
      </c>
      <c r="J7" s="13">
        <v>3.684</v>
      </c>
      <c r="K7" s="13">
        <v>243</v>
      </c>
      <c r="L7" s="13">
        <v>0</v>
      </c>
      <c r="M7" s="13">
        <v>243</v>
      </c>
      <c r="N7" s="13"/>
      <c r="O7" s="13"/>
      <c r="P7" s="13"/>
      <c r="Q7" s="13"/>
      <c r="R7" s="13"/>
      <c r="S7" s="13"/>
      <c r="T7" s="13"/>
      <c r="U7" s="13"/>
    </row>
    <row r="8" ht="22.9" customHeight="1" spans="1:21">
      <c r="A8" s="20"/>
      <c r="B8" s="20"/>
      <c r="C8" s="20"/>
      <c r="D8" s="18" t="s">
        <v>155</v>
      </c>
      <c r="E8" s="18" t="s">
        <v>156</v>
      </c>
      <c r="F8" s="25">
        <v>1756.3638</v>
      </c>
      <c r="G8" s="13">
        <v>1513.3638</v>
      </c>
      <c r="H8" s="13">
        <v>1270.2957</v>
      </c>
      <c r="I8" s="13">
        <v>240.2121</v>
      </c>
      <c r="J8" s="13">
        <v>2.856</v>
      </c>
      <c r="K8" s="13">
        <v>243</v>
      </c>
      <c r="L8" s="13">
        <v>0</v>
      </c>
      <c r="M8" s="13">
        <v>243</v>
      </c>
      <c r="N8" s="13"/>
      <c r="O8" s="13"/>
      <c r="P8" s="13"/>
      <c r="Q8" s="13"/>
      <c r="R8" s="13"/>
      <c r="S8" s="13"/>
      <c r="T8" s="13"/>
      <c r="U8" s="13"/>
    </row>
    <row r="9" ht="22.9" customHeight="1" spans="1:21">
      <c r="A9" s="21" t="s">
        <v>242</v>
      </c>
      <c r="B9" s="21" t="s">
        <v>243</v>
      </c>
      <c r="C9" s="21" t="s">
        <v>244</v>
      </c>
      <c r="D9" s="17" t="s">
        <v>245</v>
      </c>
      <c r="E9" s="22" t="s">
        <v>246</v>
      </c>
      <c r="F9" s="19">
        <v>863.3826</v>
      </c>
      <c r="G9" s="6">
        <v>863.3826</v>
      </c>
      <c r="H9" s="6">
        <v>620.3145</v>
      </c>
      <c r="I9" s="6">
        <v>240.2121</v>
      </c>
      <c r="J9" s="6">
        <v>2.856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1" t="s">
        <v>247</v>
      </c>
      <c r="B10" s="21" t="s">
        <v>244</v>
      </c>
      <c r="C10" s="21" t="s">
        <v>244</v>
      </c>
      <c r="D10" s="17" t="s">
        <v>245</v>
      </c>
      <c r="E10" s="22" t="s">
        <v>246</v>
      </c>
      <c r="F10" s="19">
        <v>274.2792</v>
      </c>
      <c r="G10" s="6">
        <v>274.2792</v>
      </c>
      <c r="H10" s="6">
        <v>274.2792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1" t="s">
        <v>248</v>
      </c>
      <c r="B11" s="21" t="s">
        <v>249</v>
      </c>
      <c r="C11" s="21" t="s">
        <v>249</v>
      </c>
      <c r="D11" s="17" t="s">
        <v>245</v>
      </c>
      <c r="E11" s="22" t="s">
        <v>250</v>
      </c>
      <c r="F11" s="19">
        <v>132.115</v>
      </c>
      <c r="G11" s="6">
        <v>132.115</v>
      </c>
      <c r="H11" s="6">
        <v>132.115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1" t="s">
        <v>248</v>
      </c>
      <c r="B12" s="21" t="s">
        <v>249</v>
      </c>
      <c r="C12" s="21" t="s">
        <v>251</v>
      </c>
      <c r="D12" s="17" t="s">
        <v>245</v>
      </c>
      <c r="E12" s="22" t="s">
        <v>252</v>
      </c>
      <c r="F12" s="19">
        <v>66.0575</v>
      </c>
      <c r="G12" s="6">
        <v>66.0575</v>
      </c>
      <c r="H12" s="6">
        <v>66.0575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1" t="s">
        <v>248</v>
      </c>
      <c r="B13" s="21" t="s">
        <v>253</v>
      </c>
      <c r="C13" s="21" t="s">
        <v>253</v>
      </c>
      <c r="D13" s="17" t="s">
        <v>245</v>
      </c>
      <c r="E13" s="22" t="s">
        <v>254</v>
      </c>
      <c r="F13" s="19">
        <v>8.2572</v>
      </c>
      <c r="G13" s="6">
        <v>8.2572</v>
      </c>
      <c r="H13" s="6">
        <v>8.2572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1" t="s">
        <v>255</v>
      </c>
      <c r="B14" s="21" t="s">
        <v>256</v>
      </c>
      <c r="C14" s="21" t="s">
        <v>244</v>
      </c>
      <c r="D14" s="17" t="s">
        <v>245</v>
      </c>
      <c r="E14" s="22" t="s">
        <v>257</v>
      </c>
      <c r="F14" s="19">
        <v>70.186</v>
      </c>
      <c r="G14" s="6">
        <v>70.186</v>
      </c>
      <c r="H14" s="6">
        <v>70.186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21" t="s">
        <v>258</v>
      </c>
      <c r="B15" s="21" t="s">
        <v>243</v>
      </c>
      <c r="C15" s="21" t="s">
        <v>244</v>
      </c>
      <c r="D15" s="17" t="s">
        <v>245</v>
      </c>
      <c r="E15" s="22" t="s">
        <v>259</v>
      </c>
      <c r="F15" s="19">
        <v>99.0863</v>
      </c>
      <c r="G15" s="6">
        <v>99.0863</v>
      </c>
      <c r="H15" s="6">
        <v>99.0863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21" t="s">
        <v>242</v>
      </c>
      <c r="B16" s="21" t="s">
        <v>243</v>
      </c>
      <c r="C16" s="21" t="s">
        <v>260</v>
      </c>
      <c r="D16" s="17" t="s">
        <v>245</v>
      </c>
      <c r="E16" s="22" t="s">
        <v>200</v>
      </c>
      <c r="F16" s="19">
        <v>218</v>
      </c>
      <c r="G16" s="6"/>
      <c r="H16" s="6"/>
      <c r="I16" s="6"/>
      <c r="J16" s="6"/>
      <c r="K16" s="6">
        <v>218</v>
      </c>
      <c r="L16" s="6"/>
      <c r="M16" s="6">
        <v>218</v>
      </c>
      <c r="N16" s="6"/>
      <c r="O16" s="6"/>
      <c r="P16" s="6"/>
      <c r="Q16" s="6"/>
      <c r="R16" s="6"/>
      <c r="S16" s="6"/>
      <c r="T16" s="6"/>
      <c r="U16" s="6"/>
    </row>
    <row r="17" ht="22.9" customHeight="1" spans="1:21">
      <c r="A17" s="21" t="s">
        <v>242</v>
      </c>
      <c r="B17" s="21" t="s">
        <v>243</v>
      </c>
      <c r="C17" s="21" t="s">
        <v>261</v>
      </c>
      <c r="D17" s="17" t="s">
        <v>245</v>
      </c>
      <c r="E17" s="22" t="s">
        <v>204</v>
      </c>
      <c r="F17" s="19">
        <v>15</v>
      </c>
      <c r="G17" s="6"/>
      <c r="H17" s="6"/>
      <c r="I17" s="6"/>
      <c r="J17" s="6"/>
      <c r="K17" s="6">
        <v>15</v>
      </c>
      <c r="L17" s="6"/>
      <c r="M17" s="6">
        <v>15</v>
      </c>
      <c r="N17" s="6"/>
      <c r="O17" s="6"/>
      <c r="P17" s="6"/>
      <c r="Q17" s="6"/>
      <c r="R17" s="6"/>
      <c r="S17" s="6"/>
      <c r="T17" s="6"/>
      <c r="U17" s="6"/>
    </row>
    <row r="18" ht="22.9" customHeight="1" spans="1:21">
      <c r="A18" s="21" t="s">
        <v>242</v>
      </c>
      <c r="B18" s="21" t="s">
        <v>243</v>
      </c>
      <c r="C18" s="21" t="s">
        <v>262</v>
      </c>
      <c r="D18" s="17" t="s">
        <v>245</v>
      </c>
      <c r="E18" s="22" t="s">
        <v>202</v>
      </c>
      <c r="F18" s="19">
        <v>5</v>
      </c>
      <c r="G18" s="6"/>
      <c r="H18" s="6"/>
      <c r="I18" s="6"/>
      <c r="J18" s="6"/>
      <c r="K18" s="6">
        <v>5</v>
      </c>
      <c r="L18" s="6"/>
      <c r="M18" s="6">
        <v>5</v>
      </c>
      <c r="N18" s="6"/>
      <c r="O18" s="6"/>
      <c r="P18" s="6"/>
      <c r="Q18" s="6"/>
      <c r="R18" s="6"/>
      <c r="S18" s="6"/>
      <c r="T18" s="6"/>
      <c r="U18" s="6"/>
    </row>
    <row r="19" ht="22.9" customHeight="1" spans="1:21">
      <c r="A19" s="21" t="s">
        <v>242</v>
      </c>
      <c r="B19" s="21" t="s">
        <v>243</v>
      </c>
      <c r="C19" s="21" t="s">
        <v>253</v>
      </c>
      <c r="D19" s="17" t="s">
        <v>245</v>
      </c>
      <c r="E19" s="22" t="s">
        <v>206</v>
      </c>
      <c r="F19" s="19">
        <v>5</v>
      </c>
      <c r="G19" s="6"/>
      <c r="H19" s="6"/>
      <c r="I19" s="6"/>
      <c r="J19" s="6"/>
      <c r="K19" s="6">
        <v>5</v>
      </c>
      <c r="L19" s="6"/>
      <c r="M19" s="6">
        <v>5</v>
      </c>
      <c r="N19" s="6"/>
      <c r="O19" s="6"/>
      <c r="P19" s="6"/>
      <c r="Q19" s="6"/>
      <c r="R19" s="6"/>
      <c r="S19" s="6"/>
      <c r="T19" s="6"/>
      <c r="U19" s="6"/>
    </row>
    <row r="20" ht="22.9" customHeight="1" spans="1:21">
      <c r="A20" s="20"/>
      <c r="B20" s="20"/>
      <c r="C20" s="20"/>
      <c r="D20" s="18" t="s">
        <v>157</v>
      </c>
      <c r="E20" s="18" t="s">
        <v>158</v>
      </c>
      <c r="F20" s="25">
        <v>116.8268</v>
      </c>
      <c r="G20" s="13">
        <v>116.8268</v>
      </c>
      <c r="H20" s="13">
        <v>100.7468</v>
      </c>
      <c r="I20" s="13">
        <v>16.08</v>
      </c>
      <c r="J20" s="13">
        <v>0</v>
      </c>
      <c r="K20" s="13">
        <v>0</v>
      </c>
      <c r="L20" s="13">
        <v>0</v>
      </c>
      <c r="M20" s="13"/>
      <c r="N20" s="13"/>
      <c r="O20" s="13"/>
      <c r="P20" s="13"/>
      <c r="Q20" s="13"/>
      <c r="R20" s="13"/>
      <c r="S20" s="13"/>
      <c r="T20" s="13"/>
      <c r="U20" s="13"/>
    </row>
    <row r="21" ht="22.9" customHeight="1" spans="1:21">
      <c r="A21" s="21" t="s">
        <v>242</v>
      </c>
      <c r="B21" s="21" t="s">
        <v>243</v>
      </c>
      <c r="C21" s="21" t="s">
        <v>263</v>
      </c>
      <c r="D21" s="17" t="s">
        <v>264</v>
      </c>
      <c r="E21" s="22" t="s">
        <v>265</v>
      </c>
      <c r="F21" s="19">
        <v>87.1861</v>
      </c>
      <c r="G21" s="6">
        <v>87.1861</v>
      </c>
      <c r="H21" s="6">
        <v>71.1061</v>
      </c>
      <c r="I21" s="6">
        <v>16.08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ht="22.9" customHeight="1" spans="1:21">
      <c r="A22" s="21" t="s">
        <v>248</v>
      </c>
      <c r="B22" s="21" t="s">
        <v>249</v>
      </c>
      <c r="C22" s="21" t="s">
        <v>249</v>
      </c>
      <c r="D22" s="17" t="s">
        <v>264</v>
      </c>
      <c r="E22" s="22" t="s">
        <v>250</v>
      </c>
      <c r="F22" s="19">
        <v>10.4231</v>
      </c>
      <c r="G22" s="6">
        <v>10.4231</v>
      </c>
      <c r="H22" s="6">
        <v>10.4231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ht="22.9" customHeight="1" spans="1:21">
      <c r="A23" s="21" t="s">
        <v>248</v>
      </c>
      <c r="B23" s="21" t="s">
        <v>249</v>
      </c>
      <c r="C23" s="21" t="s">
        <v>251</v>
      </c>
      <c r="D23" s="17" t="s">
        <v>264</v>
      </c>
      <c r="E23" s="22" t="s">
        <v>252</v>
      </c>
      <c r="F23" s="19">
        <v>5.2116</v>
      </c>
      <c r="G23" s="6">
        <v>5.2116</v>
      </c>
      <c r="H23" s="6">
        <v>5.2116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ht="22.9" customHeight="1" spans="1:21">
      <c r="A24" s="21" t="s">
        <v>248</v>
      </c>
      <c r="B24" s="21" t="s">
        <v>253</v>
      </c>
      <c r="C24" s="21" t="s">
        <v>253</v>
      </c>
      <c r="D24" s="17" t="s">
        <v>264</v>
      </c>
      <c r="E24" s="22" t="s">
        <v>254</v>
      </c>
      <c r="F24" s="19">
        <v>0.6514</v>
      </c>
      <c r="G24" s="6">
        <v>0.6514</v>
      </c>
      <c r="H24" s="6">
        <v>0.6514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ht="22.9" customHeight="1" spans="1:21">
      <c r="A25" s="21" t="s">
        <v>255</v>
      </c>
      <c r="B25" s="21" t="s">
        <v>256</v>
      </c>
      <c r="C25" s="21" t="s">
        <v>244</v>
      </c>
      <c r="D25" s="17" t="s">
        <v>264</v>
      </c>
      <c r="E25" s="22" t="s">
        <v>257</v>
      </c>
      <c r="F25" s="19">
        <v>5.5373</v>
      </c>
      <c r="G25" s="6">
        <v>5.5373</v>
      </c>
      <c r="H25" s="6">
        <v>5.5373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ht="22.9" customHeight="1" spans="1:21">
      <c r="A26" s="21" t="s">
        <v>258</v>
      </c>
      <c r="B26" s="21" t="s">
        <v>243</v>
      </c>
      <c r="C26" s="21" t="s">
        <v>244</v>
      </c>
      <c r="D26" s="17" t="s">
        <v>264</v>
      </c>
      <c r="E26" s="22" t="s">
        <v>259</v>
      </c>
      <c r="F26" s="19">
        <v>7.8173</v>
      </c>
      <c r="G26" s="6">
        <v>7.8173</v>
      </c>
      <c r="H26" s="6">
        <v>7.8173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ht="22.9" customHeight="1" spans="1:21">
      <c r="A27" s="20"/>
      <c r="B27" s="20"/>
      <c r="C27" s="20"/>
      <c r="D27" s="18" t="s">
        <v>159</v>
      </c>
      <c r="E27" s="18" t="s">
        <v>160</v>
      </c>
      <c r="F27" s="25">
        <v>201.3479</v>
      </c>
      <c r="G27" s="13">
        <v>201.3479</v>
      </c>
      <c r="H27" s="13">
        <v>173.0999</v>
      </c>
      <c r="I27" s="13">
        <v>27.42</v>
      </c>
      <c r="J27" s="13">
        <v>0.828</v>
      </c>
      <c r="K27" s="13">
        <v>0</v>
      </c>
      <c r="L27" s="13">
        <v>0</v>
      </c>
      <c r="M27" s="13"/>
      <c r="N27" s="13"/>
      <c r="O27" s="13"/>
      <c r="P27" s="13"/>
      <c r="Q27" s="13"/>
      <c r="R27" s="13"/>
      <c r="S27" s="13"/>
      <c r="T27" s="13"/>
      <c r="U27" s="13"/>
    </row>
    <row r="28" ht="22.9" customHeight="1" spans="1:21">
      <c r="A28" s="21" t="s">
        <v>242</v>
      </c>
      <c r="B28" s="21" t="s">
        <v>243</v>
      </c>
      <c r="C28" s="21" t="s">
        <v>263</v>
      </c>
      <c r="D28" s="17" t="s">
        <v>266</v>
      </c>
      <c r="E28" s="22" t="s">
        <v>265</v>
      </c>
      <c r="F28" s="19">
        <v>150.4095</v>
      </c>
      <c r="G28" s="6">
        <v>150.4095</v>
      </c>
      <c r="H28" s="6">
        <v>122.1615</v>
      </c>
      <c r="I28" s="6">
        <v>27.42</v>
      </c>
      <c r="J28" s="6">
        <v>0.828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ht="16.35" customHeight="1" spans="1:21">
      <c r="A29" s="3"/>
      <c r="T29" s="15" t="s">
        <v>267</v>
      </c>
      <c r="U29" s="15"/>
    </row>
    <row r="30" ht="37.15" customHeight="1" spans="1:21">
      <c r="A30" s="16" t="s">
        <v>11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ht="24.2" customHeight="1" spans="1:21">
      <c r="A31" s="10" t="s">
        <v>30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8" t="s">
        <v>31</v>
      </c>
      <c r="U31" s="8"/>
    </row>
    <row r="32" ht="22.35" customHeight="1" spans="1:21">
      <c r="A32" s="4" t="s">
        <v>221</v>
      </c>
      <c r="B32" s="4"/>
      <c r="C32" s="4"/>
      <c r="D32" s="4" t="s">
        <v>222</v>
      </c>
      <c r="E32" s="4" t="s">
        <v>223</v>
      </c>
      <c r="F32" s="4" t="s">
        <v>268</v>
      </c>
      <c r="G32" s="4" t="s">
        <v>165</v>
      </c>
      <c r="H32" s="4"/>
      <c r="I32" s="4"/>
      <c r="J32" s="4"/>
      <c r="K32" s="4" t="s">
        <v>166</v>
      </c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39.6" customHeight="1" spans="1:21">
      <c r="A33" s="4" t="s">
        <v>239</v>
      </c>
      <c r="B33" s="4" t="s">
        <v>240</v>
      </c>
      <c r="C33" s="4" t="s">
        <v>241</v>
      </c>
      <c r="D33" s="4"/>
      <c r="E33" s="4"/>
      <c r="F33" s="4"/>
      <c r="G33" s="4" t="s">
        <v>135</v>
      </c>
      <c r="H33" s="4" t="s">
        <v>269</v>
      </c>
      <c r="I33" s="4" t="s">
        <v>270</v>
      </c>
      <c r="J33" s="4" t="s">
        <v>233</v>
      </c>
      <c r="K33" s="4" t="s">
        <v>135</v>
      </c>
      <c r="L33" s="4" t="s">
        <v>271</v>
      </c>
      <c r="M33" s="4" t="s">
        <v>272</v>
      </c>
      <c r="N33" s="4" t="s">
        <v>273</v>
      </c>
      <c r="O33" s="4" t="s">
        <v>235</v>
      </c>
      <c r="P33" s="4" t="s">
        <v>274</v>
      </c>
      <c r="Q33" s="4" t="s">
        <v>275</v>
      </c>
      <c r="R33" s="4" t="s">
        <v>276</v>
      </c>
      <c r="S33" s="4" t="s">
        <v>231</v>
      </c>
      <c r="T33" s="4" t="s">
        <v>234</v>
      </c>
      <c r="U33" s="4" t="s">
        <v>238</v>
      </c>
    </row>
    <row r="34" ht="22.9" customHeight="1" spans="1:21">
      <c r="A34" s="21" t="s">
        <v>248</v>
      </c>
      <c r="B34" s="21" t="s">
        <v>249</v>
      </c>
      <c r="C34" s="21" t="s">
        <v>249</v>
      </c>
      <c r="D34" s="17" t="s">
        <v>266</v>
      </c>
      <c r="E34" s="22" t="s">
        <v>250</v>
      </c>
      <c r="F34" s="19">
        <v>17.9124</v>
      </c>
      <c r="G34" s="6">
        <v>17.9124</v>
      </c>
      <c r="H34" s="6">
        <v>17.9124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ht="22.9" customHeight="1" spans="1:21">
      <c r="A35" s="21" t="s">
        <v>248</v>
      </c>
      <c r="B35" s="21" t="s">
        <v>249</v>
      </c>
      <c r="C35" s="21" t="s">
        <v>251</v>
      </c>
      <c r="D35" s="17" t="s">
        <v>266</v>
      </c>
      <c r="E35" s="22" t="s">
        <v>252</v>
      </c>
      <c r="F35" s="19">
        <v>8.9562</v>
      </c>
      <c r="G35" s="6">
        <v>8.9562</v>
      </c>
      <c r="H35" s="6">
        <v>8.9562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ht="22.9" customHeight="1" spans="1:21">
      <c r="A36" s="21" t="s">
        <v>248</v>
      </c>
      <c r="B36" s="21" t="s">
        <v>253</v>
      </c>
      <c r="C36" s="21" t="s">
        <v>253</v>
      </c>
      <c r="D36" s="17" t="s">
        <v>266</v>
      </c>
      <c r="E36" s="22" t="s">
        <v>254</v>
      </c>
      <c r="F36" s="19">
        <v>1.1195</v>
      </c>
      <c r="G36" s="6">
        <v>1.1195</v>
      </c>
      <c r="H36" s="6">
        <v>1.1195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ht="22.9" customHeight="1" spans="1:21">
      <c r="A37" s="21" t="s">
        <v>255</v>
      </c>
      <c r="B37" s="21" t="s">
        <v>256</v>
      </c>
      <c r="C37" s="21" t="s">
        <v>244</v>
      </c>
      <c r="D37" s="17" t="s">
        <v>266</v>
      </c>
      <c r="E37" s="22" t="s">
        <v>257</v>
      </c>
      <c r="F37" s="19">
        <v>9.516</v>
      </c>
      <c r="G37" s="6">
        <v>9.516</v>
      </c>
      <c r="H37" s="6">
        <v>9.516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ht="22.9" customHeight="1" spans="1:21">
      <c r="A38" s="21" t="s">
        <v>258</v>
      </c>
      <c r="B38" s="21" t="s">
        <v>243</v>
      </c>
      <c r="C38" s="21" t="s">
        <v>244</v>
      </c>
      <c r="D38" s="17" t="s">
        <v>266</v>
      </c>
      <c r="E38" s="22" t="s">
        <v>259</v>
      </c>
      <c r="F38" s="19">
        <v>13.4343</v>
      </c>
      <c r="G38" s="6">
        <v>13.4343</v>
      </c>
      <c r="H38" s="6">
        <v>13.4343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20">
    <mergeCell ref="T1:U1"/>
    <mergeCell ref="A2:U2"/>
    <mergeCell ref="A3:S3"/>
    <mergeCell ref="T3:U3"/>
    <mergeCell ref="A4:C4"/>
    <mergeCell ref="G4:J4"/>
    <mergeCell ref="K4:U4"/>
    <mergeCell ref="T29:U29"/>
    <mergeCell ref="A30:U30"/>
    <mergeCell ref="A31:S31"/>
    <mergeCell ref="T31:U31"/>
    <mergeCell ref="A32:C32"/>
    <mergeCell ref="G32:J32"/>
    <mergeCell ref="K32:U32"/>
    <mergeCell ref="D4:D5"/>
    <mergeCell ref="D32:D33"/>
    <mergeCell ref="E4:E5"/>
    <mergeCell ref="E32:E33"/>
    <mergeCell ref="F4:F5"/>
    <mergeCell ref="F32:F3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15" t="s">
        <v>277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30</v>
      </c>
      <c r="B3" s="10"/>
      <c r="C3" s="10"/>
      <c r="D3" s="8" t="s">
        <v>31</v>
      </c>
      <c r="E3" s="3"/>
    </row>
    <row r="4" ht="20.25" customHeight="1" spans="1:5">
      <c r="A4" s="11" t="s">
        <v>32</v>
      </c>
      <c r="B4" s="11"/>
      <c r="C4" s="11" t="s">
        <v>33</v>
      </c>
      <c r="D4" s="11"/>
      <c r="E4" s="45"/>
    </row>
    <row r="5" ht="20.25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45"/>
    </row>
    <row r="6" ht="20.25" customHeight="1" spans="1:5">
      <c r="A6" s="14" t="s">
        <v>278</v>
      </c>
      <c r="B6" s="13">
        <v>2029.5385</v>
      </c>
      <c r="C6" s="14" t="s">
        <v>279</v>
      </c>
      <c r="D6" s="25">
        <v>2029.5385</v>
      </c>
      <c r="E6" s="46"/>
    </row>
    <row r="7" ht="20.25" customHeight="1" spans="1:5">
      <c r="A7" s="5" t="s">
        <v>280</v>
      </c>
      <c r="B7" s="6">
        <v>2029.5385</v>
      </c>
      <c r="C7" s="5" t="s">
        <v>40</v>
      </c>
      <c r="D7" s="19">
        <v>274.2792</v>
      </c>
      <c r="E7" s="46"/>
    </row>
    <row r="8" ht="20.25" customHeight="1" spans="1:5">
      <c r="A8" s="5" t="s">
        <v>281</v>
      </c>
      <c r="B8" s="6">
        <v>1847.5385</v>
      </c>
      <c r="C8" s="5" t="s">
        <v>44</v>
      </c>
      <c r="D8" s="19"/>
      <c r="E8" s="46"/>
    </row>
    <row r="9" ht="31.15" customHeight="1" spans="1:5">
      <c r="A9" s="5" t="s">
        <v>47</v>
      </c>
      <c r="B9" s="6">
        <v>182</v>
      </c>
      <c r="C9" s="5" t="s">
        <v>48</v>
      </c>
      <c r="D9" s="19"/>
      <c r="E9" s="46"/>
    </row>
    <row r="10" ht="20.25" customHeight="1" spans="1:5">
      <c r="A10" s="5" t="s">
        <v>282</v>
      </c>
      <c r="B10" s="6"/>
      <c r="C10" s="5" t="s">
        <v>52</v>
      </c>
      <c r="D10" s="19"/>
      <c r="E10" s="46"/>
    </row>
    <row r="11" ht="20.25" customHeight="1" spans="1:5">
      <c r="A11" s="5" t="s">
        <v>283</v>
      </c>
      <c r="B11" s="6"/>
      <c r="C11" s="5" t="s">
        <v>56</v>
      </c>
      <c r="D11" s="19"/>
      <c r="E11" s="46"/>
    </row>
    <row r="12" ht="20.25" customHeight="1" spans="1:5">
      <c r="A12" s="5" t="s">
        <v>284</v>
      </c>
      <c r="B12" s="6"/>
      <c r="C12" s="5" t="s">
        <v>60</v>
      </c>
      <c r="D12" s="19"/>
      <c r="E12" s="46"/>
    </row>
    <row r="13" ht="20.25" customHeight="1" spans="1:5">
      <c r="A13" s="14" t="s">
        <v>285</v>
      </c>
      <c r="B13" s="13"/>
      <c r="C13" s="5" t="s">
        <v>64</v>
      </c>
      <c r="D13" s="19"/>
      <c r="E13" s="46"/>
    </row>
    <row r="14" ht="20.25" customHeight="1" spans="1:5">
      <c r="A14" s="5" t="s">
        <v>280</v>
      </c>
      <c r="B14" s="6"/>
      <c r="C14" s="5" t="s">
        <v>68</v>
      </c>
      <c r="D14" s="19">
        <v>250.7039</v>
      </c>
      <c r="E14" s="46"/>
    </row>
    <row r="15" ht="20.25" customHeight="1" spans="1:5">
      <c r="A15" s="5" t="s">
        <v>282</v>
      </c>
      <c r="B15" s="6"/>
      <c r="C15" s="5" t="s">
        <v>72</v>
      </c>
      <c r="D15" s="19"/>
      <c r="E15" s="46"/>
    </row>
    <row r="16" ht="20.25" customHeight="1" spans="1:5">
      <c r="A16" s="5" t="s">
        <v>283</v>
      </c>
      <c r="B16" s="6"/>
      <c r="C16" s="5" t="s">
        <v>76</v>
      </c>
      <c r="D16" s="19">
        <v>85.2393</v>
      </c>
      <c r="E16" s="46"/>
    </row>
    <row r="17" ht="20.25" customHeight="1" spans="1:5">
      <c r="A17" s="5" t="s">
        <v>284</v>
      </c>
      <c r="B17" s="6"/>
      <c r="C17" s="5" t="s">
        <v>80</v>
      </c>
      <c r="D17" s="19"/>
      <c r="E17" s="46"/>
    </row>
    <row r="18" ht="20.25" customHeight="1" spans="1:5">
      <c r="A18" s="5"/>
      <c r="B18" s="6"/>
      <c r="C18" s="5" t="s">
        <v>84</v>
      </c>
      <c r="D18" s="19"/>
      <c r="E18" s="46"/>
    </row>
    <row r="19" ht="20.25" customHeight="1" spans="1:5">
      <c r="A19" s="5"/>
      <c r="B19" s="5"/>
      <c r="C19" s="5" t="s">
        <v>88</v>
      </c>
      <c r="D19" s="19">
        <v>1298.9782</v>
      </c>
      <c r="E19" s="46"/>
    </row>
    <row r="20" ht="20.25" customHeight="1" spans="1:5">
      <c r="A20" s="5"/>
      <c r="B20" s="5"/>
      <c r="C20" s="5" t="s">
        <v>92</v>
      </c>
      <c r="D20" s="19"/>
      <c r="E20" s="46"/>
    </row>
    <row r="21" ht="20.25" customHeight="1" spans="1:5">
      <c r="A21" s="5"/>
      <c r="B21" s="5"/>
      <c r="C21" s="5" t="s">
        <v>96</v>
      </c>
      <c r="D21" s="19"/>
      <c r="E21" s="46"/>
    </row>
    <row r="22" ht="20.25" customHeight="1" spans="1:5">
      <c r="A22" s="5"/>
      <c r="B22" s="5"/>
      <c r="C22" s="5" t="s">
        <v>99</v>
      </c>
      <c r="D22" s="19"/>
      <c r="E22" s="46"/>
    </row>
    <row r="23" ht="20.25" customHeight="1" spans="1:5">
      <c r="A23" s="5"/>
      <c r="B23" s="5"/>
      <c r="C23" s="5" t="s">
        <v>102</v>
      </c>
      <c r="D23" s="19"/>
      <c r="E23" s="46"/>
    </row>
    <row r="24" ht="20.25" customHeight="1" spans="1:5">
      <c r="A24" s="5"/>
      <c r="B24" s="5"/>
      <c r="C24" s="5" t="s">
        <v>104</v>
      </c>
      <c r="D24" s="19"/>
      <c r="E24" s="46"/>
    </row>
    <row r="25" ht="20.25" customHeight="1" spans="1:5">
      <c r="A25" s="5"/>
      <c r="B25" s="5"/>
      <c r="C25" s="5" t="s">
        <v>106</v>
      </c>
      <c r="D25" s="19"/>
      <c r="E25" s="46"/>
    </row>
    <row r="26" ht="20.25" customHeight="1" spans="1:5">
      <c r="A26" s="5"/>
      <c r="B26" s="5"/>
      <c r="C26" s="5" t="s">
        <v>108</v>
      </c>
      <c r="D26" s="19">
        <v>120.3379</v>
      </c>
      <c r="E26" s="46"/>
    </row>
    <row r="27" ht="20.25" customHeight="1" spans="1:5">
      <c r="A27" s="5"/>
      <c r="B27" s="5"/>
      <c r="C27" s="5" t="s">
        <v>110</v>
      </c>
      <c r="D27" s="19"/>
      <c r="E27" s="46"/>
    </row>
    <row r="28" ht="20.25" customHeight="1" spans="1:5">
      <c r="A28" s="5"/>
      <c r="B28" s="5"/>
      <c r="C28" s="5" t="s">
        <v>112</v>
      </c>
      <c r="D28" s="19"/>
      <c r="E28" s="46"/>
    </row>
    <row r="29" ht="20.25" customHeight="1" spans="1:5">
      <c r="A29" s="5"/>
      <c r="B29" s="5"/>
      <c r="C29" s="5" t="s">
        <v>114</v>
      </c>
      <c r="D29" s="19"/>
      <c r="E29" s="46"/>
    </row>
    <row r="30" ht="20.25" customHeight="1" spans="1:5">
      <c r="A30" s="5"/>
      <c r="B30" s="5"/>
      <c r="C30" s="5" t="s">
        <v>116</v>
      </c>
      <c r="D30" s="19"/>
      <c r="E30" s="46"/>
    </row>
    <row r="31" ht="20.25" customHeight="1" spans="1:5">
      <c r="A31" s="5"/>
      <c r="B31" s="5"/>
      <c r="C31" s="5" t="s">
        <v>118</v>
      </c>
      <c r="D31" s="19"/>
      <c r="E31" s="46"/>
    </row>
    <row r="32" ht="20.25" customHeight="1" spans="1:5">
      <c r="A32" s="5"/>
      <c r="B32" s="5"/>
      <c r="C32" s="5" t="s">
        <v>120</v>
      </c>
      <c r="D32" s="19"/>
      <c r="E32" s="46"/>
    </row>
    <row r="33" ht="20.25" customHeight="1" spans="1:5">
      <c r="A33" s="5"/>
      <c r="B33" s="5"/>
      <c r="C33" s="5" t="s">
        <v>122</v>
      </c>
      <c r="D33" s="19"/>
      <c r="E33" s="46"/>
    </row>
    <row r="34" ht="20.25" customHeight="1" spans="1:5">
      <c r="A34" s="5"/>
      <c r="B34" s="5"/>
      <c r="C34" s="5" t="s">
        <v>123</v>
      </c>
      <c r="D34" s="19"/>
      <c r="E34" s="46"/>
    </row>
    <row r="35" ht="20.25" customHeight="1" spans="1:5">
      <c r="A35" s="5"/>
      <c r="B35" s="5"/>
      <c r="C35" s="5" t="s">
        <v>124</v>
      </c>
      <c r="D35" s="19"/>
      <c r="E35" s="46"/>
    </row>
    <row r="36" ht="20.25" customHeight="1" spans="1:5">
      <c r="A36" s="5"/>
      <c r="B36" s="5"/>
      <c r="C36" s="5" t="s">
        <v>125</v>
      </c>
      <c r="D36" s="19"/>
      <c r="E36" s="46"/>
    </row>
    <row r="37" ht="20.25" customHeight="1" spans="1:5">
      <c r="A37" s="5"/>
      <c r="B37" s="5"/>
      <c r="C37" s="5"/>
      <c r="D37" s="5"/>
      <c r="E37" s="46"/>
    </row>
    <row r="38" ht="20.25" customHeight="1" spans="1:5">
      <c r="A38" s="14"/>
      <c r="B38" s="14"/>
      <c r="C38" s="14" t="s">
        <v>286</v>
      </c>
      <c r="D38" s="13"/>
      <c r="E38" s="47"/>
    </row>
    <row r="39" ht="20.25" customHeight="1" spans="1:5">
      <c r="A39" s="14"/>
      <c r="B39" s="14"/>
      <c r="C39" s="14"/>
      <c r="D39" s="14"/>
      <c r="E39" s="47"/>
    </row>
    <row r="40" ht="20.25" customHeight="1" spans="1:5">
      <c r="A40" s="4" t="s">
        <v>287</v>
      </c>
      <c r="B40" s="13">
        <v>2029.5385</v>
      </c>
      <c r="C40" s="4" t="s">
        <v>288</v>
      </c>
      <c r="D40" s="25">
        <v>2029.5385</v>
      </c>
      <c r="E40" s="4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workbookViewId="0">
      <selection activeCell="O17" sqref="O17"/>
    </sheetView>
  </sheetViews>
  <sheetFormatPr defaultColWidth="10" defaultRowHeight="13.5"/>
  <cols>
    <col min="1" max="1" width="15.75" customWidth="1"/>
    <col min="2" max="2" width="34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3"/>
      <c r="I1" s="15" t="s">
        <v>289</v>
      </c>
    </row>
    <row r="2" ht="43.15" customHeight="1" spans="1:9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ht="24.2" customHeight="1" spans="1:9">
      <c r="A3" s="10" t="s">
        <v>30</v>
      </c>
      <c r="B3" s="10"/>
      <c r="C3" s="10"/>
      <c r="D3" s="10"/>
      <c r="E3" s="10"/>
      <c r="F3" s="10"/>
      <c r="G3" s="10"/>
      <c r="H3" s="8" t="s">
        <v>162</v>
      </c>
      <c r="I3" s="8"/>
    </row>
    <row r="4" ht="24.95" customHeight="1" spans="1:9">
      <c r="A4" s="11" t="s">
        <v>163</v>
      </c>
      <c r="B4" s="11" t="s">
        <v>164</v>
      </c>
      <c r="C4" s="11" t="s">
        <v>135</v>
      </c>
      <c r="D4" s="11" t="s">
        <v>165</v>
      </c>
      <c r="E4" s="11"/>
      <c r="F4" s="11"/>
      <c r="G4" s="11"/>
      <c r="H4" s="11"/>
      <c r="I4" s="11" t="s">
        <v>166</v>
      </c>
    </row>
    <row r="5" ht="20.65" customHeight="1" spans="1:9">
      <c r="A5" s="11"/>
      <c r="B5" s="11"/>
      <c r="C5" s="11"/>
      <c r="D5" s="11" t="s">
        <v>137</v>
      </c>
      <c r="E5" s="11" t="s">
        <v>290</v>
      </c>
      <c r="F5" s="11"/>
      <c r="G5" s="11"/>
      <c r="H5" s="11" t="s">
        <v>291</v>
      </c>
      <c r="I5" s="11"/>
    </row>
    <row r="6" ht="28.5" customHeight="1" spans="1:9">
      <c r="A6" s="26"/>
      <c r="B6" s="26"/>
      <c r="C6" s="26"/>
      <c r="D6" s="26"/>
      <c r="E6" s="26" t="s">
        <v>269</v>
      </c>
      <c r="F6" s="26" t="s">
        <v>292</v>
      </c>
      <c r="G6" s="26" t="s">
        <v>233</v>
      </c>
      <c r="H6" s="26"/>
      <c r="I6" s="26"/>
    </row>
    <row r="7" ht="22.9" customHeight="1" spans="1:9">
      <c r="A7" s="27"/>
      <c r="B7" s="27" t="s">
        <v>135</v>
      </c>
      <c r="C7" s="28">
        <v>20295385</v>
      </c>
      <c r="D7" s="28">
        <v>17865385</v>
      </c>
      <c r="E7" s="28">
        <v>14991424</v>
      </c>
      <c r="F7" s="28"/>
      <c r="G7" s="28">
        <v>36840</v>
      </c>
      <c r="H7" s="28">
        <v>2837121</v>
      </c>
      <c r="I7" s="28">
        <v>2430000</v>
      </c>
    </row>
    <row r="8" ht="22.9" customHeight="1" spans="1:9">
      <c r="A8" s="29" t="s">
        <v>153</v>
      </c>
      <c r="B8" s="29" t="s">
        <v>154</v>
      </c>
      <c r="C8" s="28">
        <f>2029.5385*10000</f>
        <v>20295385</v>
      </c>
      <c r="D8" s="28">
        <f>1786.5385*10000</f>
        <v>17865385</v>
      </c>
      <c r="E8" s="28">
        <f>1499.1424*10000</f>
        <v>14991424</v>
      </c>
      <c r="F8" s="28"/>
      <c r="G8" s="28">
        <f>3.684*10000</f>
        <v>36840</v>
      </c>
      <c r="H8" s="28">
        <f>283.7121*10000</f>
        <v>2837121</v>
      </c>
      <c r="I8" s="28">
        <f>243*10000</f>
        <v>2430000</v>
      </c>
    </row>
    <row r="9" ht="22.9" customHeight="1" spans="1:9">
      <c r="A9" s="30" t="s">
        <v>155</v>
      </c>
      <c r="B9" s="30" t="s">
        <v>156</v>
      </c>
      <c r="C9" s="28">
        <f>1756.3638*10000</f>
        <v>17563638</v>
      </c>
      <c r="D9" s="28">
        <f>1513.3638*10000</f>
        <v>15133638</v>
      </c>
      <c r="E9" s="28">
        <f>1270.2957*10000</f>
        <v>12702957</v>
      </c>
      <c r="F9" s="28"/>
      <c r="G9" s="28">
        <f>2.856*10000</f>
        <v>28560</v>
      </c>
      <c r="H9" s="28">
        <f>240.2121*10000</f>
        <v>2402121</v>
      </c>
      <c r="I9" s="28">
        <f>243*10000</f>
        <v>2430000</v>
      </c>
    </row>
    <row r="10" ht="20" customHeight="1" spans="1:9">
      <c r="A10" s="31" t="s">
        <v>170</v>
      </c>
      <c r="B10" s="32" t="s">
        <v>171</v>
      </c>
      <c r="C10" s="33">
        <v>2742792</v>
      </c>
      <c r="D10" s="33">
        <v>2742792</v>
      </c>
      <c r="E10" s="33">
        <v>2742792</v>
      </c>
      <c r="F10" s="34"/>
      <c r="G10" s="35"/>
      <c r="H10" s="35"/>
      <c r="I10" s="42"/>
    </row>
    <row r="11" ht="20" customHeight="1" spans="1:9">
      <c r="A11" s="31" t="s">
        <v>172</v>
      </c>
      <c r="B11" s="32" t="s">
        <v>173</v>
      </c>
      <c r="C11" s="33">
        <v>2742792</v>
      </c>
      <c r="D11" s="33">
        <v>2742792</v>
      </c>
      <c r="E11" s="33">
        <v>2742792</v>
      </c>
      <c r="F11" s="34"/>
      <c r="G11" s="35"/>
      <c r="H11" s="35"/>
      <c r="I11" s="42"/>
    </row>
    <row r="12" ht="20" customHeight="1" spans="1:9">
      <c r="A12" s="31" t="s">
        <v>174</v>
      </c>
      <c r="B12" s="36" t="s">
        <v>175</v>
      </c>
      <c r="C12" s="33">
        <v>2742792</v>
      </c>
      <c r="D12" s="33">
        <v>2742792</v>
      </c>
      <c r="E12" s="33">
        <v>2742792</v>
      </c>
      <c r="F12" s="33"/>
      <c r="G12" s="37"/>
      <c r="H12" s="37"/>
      <c r="I12" s="42"/>
    </row>
    <row r="13" ht="20" customHeight="1" spans="1:9">
      <c r="A13" s="31" t="s">
        <v>176</v>
      </c>
      <c r="B13" s="36" t="s">
        <v>177</v>
      </c>
      <c r="C13" s="33">
        <f>C14+C17</f>
        <v>2064297</v>
      </c>
      <c r="D13" s="33">
        <f>D14+D17</f>
        <v>2064297</v>
      </c>
      <c r="E13" s="33">
        <f>E14+E17</f>
        <v>2064297</v>
      </c>
      <c r="F13" s="33"/>
      <c r="G13" s="37"/>
      <c r="H13" s="37"/>
      <c r="I13" s="42"/>
    </row>
    <row r="14" ht="20" customHeight="1" spans="1:9">
      <c r="A14" s="31" t="s">
        <v>178</v>
      </c>
      <c r="B14" s="36" t="s">
        <v>179</v>
      </c>
      <c r="C14" s="33">
        <f>C15+C16</f>
        <v>1981725</v>
      </c>
      <c r="D14" s="33">
        <f>D15+D16</f>
        <v>1981725</v>
      </c>
      <c r="E14" s="33">
        <f>E15+E16</f>
        <v>1981725</v>
      </c>
      <c r="F14" s="33"/>
      <c r="G14" s="37"/>
      <c r="H14" s="37"/>
      <c r="I14" s="42"/>
    </row>
    <row r="15" ht="20" customHeight="1" spans="1:9">
      <c r="A15" s="31" t="s">
        <v>180</v>
      </c>
      <c r="B15" s="36" t="s">
        <v>181</v>
      </c>
      <c r="C15" s="33">
        <v>1321150</v>
      </c>
      <c r="D15" s="33">
        <v>1321150</v>
      </c>
      <c r="E15" s="33">
        <v>1321150</v>
      </c>
      <c r="F15" s="33"/>
      <c r="G15" s="37"/>
      <c r="H15" s="37"/>
      <c r="I15" s="42"/>
    </row>
    <row r="16" ht="20" customHeight="1" spans="1:9">
      <c r="A16" s="31" t="s">
        <v>182</v>
      </c>
      <c r="B16" s="36" t="s">
        <v>183</v>
      </c>
      <c r="C16" s="33">
        <v>660575</v>
      </c>
      <c r="D16" s="33">
        <v>660575</v>
      </c>
      <c r="E16" s="33">
        <v>660575</v>
      </c>
      <c r="F16" s="33"/>
      <c r="G16" s="37"/>
      <c r="H16" s="37"/>
      <c r="I16" s="42"/>
    </row>
    <row r="17" ht="20" customHeight="1" spans="1:9">
      <c r="A17" s="31" t="s">
        <v>184</v>
      </c>
      <c r="B17" s="36" t="s">
        <v>185</v>
      </c>
      <c r="C17" s="33">
        <v>82572</v>
      </c>
      <c r="D17" s="33">
        <v>82572</v>
      </c>
      <c r="E17" s="33">
        <v>82572</v>
      </c>
      <c r="F17" s="33"/>
      <c r="G17" s="37"/>
      <c r="H17" s="37"/>
      <c r="I17" s="42"/>
    </row>
    <row r="18" ht="20" customHeight="1" spans="1:9">
      <c r="A18" s="31" t="s">
        <v>186</v>
      </c>
      <c r="B18" s="36" t="s">
        <v>187</v>
      </c>
      <c r="C18" s="33">
        <v>82572</v>
      </c>
      <c r="D18" s="33">
        <v>82572</v>
      </c>
      <c r="E18" s="33">
        <v>82572</v>
      </c>
      <c r="F18" s="33"/>
      <c r="G18" s="37"/>
      <c r="H18" s="37"/>
      <c r="I18" s="42"/>
    </row>
    <row r="19" ht="20" customHeight="1" spans="1:9">
      <c r="A19" s="31" t="s">
        <v>188</v>
      </c>
      <c r="B19" s="36" t="s">
        <v>189</v>
      </c>
      <c r="C19" s="33">
        <v>701860</v>
      </c>
      <c r="D19" s="33">
        <v>701860</v>
      </c>
      <c r="E19" s="33">
        <v>701860</v>
      </c>
      <c r="F19" s="33"/>
      <c r="G19" s="37"/>
      <c r="H19" s="37"/>
      <c r="I19" s="42"/>
    </row>
    <row r="20" ht="20" customHeight="1" spans="1:9">
      <c r="A20" s="31" t="s">
        <v>190</v>
      </c>
      <c r="B20" s="36" t="s">
        <v>191</v>
      </c>
      <c r="C20" s="33">
        <v>701860</v>
      </c>
      <c r="D20" s="33">
        <v>701860</v>
      </c>
      <c r="E20" s="33">
        <v>701860</v>
      </c>
      <c r="F20" s="33"/>
      <c r="G20" s="37"/>
      <c r="H20" s="37"/>
      <c r="I20" s="42"/>
    </row>
    <row r="21" ht="20" customHeight="1" spans="1:9">
      <c r="A21" s="31" t="s">
        <v>192</v>
      </c>
      <c r="B21" s="36" t="s">
        <v>193</v>
      </c>
      <c r="C21" s="33">
        <v>701860</v>
      </c>
      <c r="D21" s="33">
        <v>701860</v>
      </c>
      <c r="E21" s="33">
        <v>701860</v>
      </c>
      <c r="F21" s="33"/>
      <c r="G21" s="37"/>
      <c r="H21" s="37"/>
      <c r="I21" s="42"/>
    </row>
    <row r="22" ht="20" customHeight="1" spans="1:9">
      <c r="A22" s="38" t="s">
        <v>194</v>
      </c>
      <c r="B22" s="37" t="s">
        <v>195</v>
      </c>
      <c r="C22" s="33">
        <f t="shared" ref="C22:H22" si="0">C23+C24+C25+C26+C27</f>
        <v>22077652</v>
      </c>
      <c r="D22" s="33">
        <f t="shared" si="0"/>
        <v>17267652</v>
      </c>
      <c r="E22" s="33">
        <f t="shared" si="0"/>
        <v>12406290</v>
      </c>
      <c r="F22" s="33"/>
      <c r="G22" s="33">
        <f t="shared" si="0"/>
        <v>57120</v>
      </c>
      <c r="H22" s="33">
        <f t="shared" si="0"/>
        <v>4804242</v>
      </c>
      <c r="I22" s="42"/>
    </row>
    <row r="23" ht="20" customHeight="1" spans="1:9">
      <c r="A23" s="38" t="s">
        <v>196</v>
      </c>
      <c r="B23" s="37" t="s">
        <v>197</v>
      </c>
      <c r="C23" s="33">
        <f t="shared" ref="C23:E23" si="1">C24+C25+C26+C27+C28</f>
        <v>11063826</v>
      </c>
      <c r="D23" s="33">
        <f t="shared" si="1"/>
        <v>8633826</v>
      </c>
      <c r="E23" s="33">
        <f t="shared" si="1"/>
        <v>6203145</v>
      </c>
      <c r="F23" s="33"/>
      <c r="G23" s="33">
        <f>G24+G25+G26+G27+G28</f>
        <v>28560</v>
      </c>
      <c r="H23" s="33">
        <f>H24+H25+H26+H27+H28</f>
        <v>2402121</v>
      </c>
      <c r="I23" s="33">
        <f>I24+I25+I26+I27+I28</f>
        <v>2430000</v>
      </c>
    </row>
    <row r="24" ht="20" customHeight="1" spans="1:9">
      <c r="A24" s="38" t="s">
        <v>198</v>
      </c>
      <c r="B24" s="37" t="s">
        <v>175</v>
      </c>
      <c r="C24" s="33">
        <v>8633826</v>
      </c>
      <c r="D24" s="33">
        <v>8633826</v>
      </c>
      <c r="E24" s="33">
        <v>6203145</v>
      </c>
      <c r="F24" s="33"/>
      <c r="G24" s="37">
        <v>28560</v>
      </c>
      <c r="H24" s="37">
        <v>2402121</v>
      </c>
      <c r="I24" s="42"/>
    </row>
    <row r="25" ht="20" customHeight="1" spans="1:9">
      <c r="A25" s="38" t="s">
        <v>199</v>
      </c>
      <c r="B25" s="37" t="s">
        <v>200</v>
      </c>
      <c r="C25" s="33">
        <v>2180000</v>
      </c>
      <c r="D25" s="33"/>
      <c r="E25" s="33"/>
      <c r="F25" s="33"/>
      <c r="G25" s="37"/>
      <c r="H25" s="37"/>
      <c r="I25" s="33">
        <v>2180000</v>
      </c>
    </row>
    <row r="26" ht="20" customHeight="1" spans="1:9">
      <c r="A26" s="38" t="s">
        <v>201</v>
      </c>
      <c r="B26" s="37" t="s">
        <v>202</v>
      </c>
      <c r="C26" s="33">
        <v>50000</v>
      </c>
      <c r="D26" s="33"/>
      <c r="E26" s="33"/>
      <c r="F26" s="33"/>
      <c r="G26" s="37"/>
      <c r="H26" s="37"/>
      <c r="I26" s="33">
        <v>50000</v>
      </c>
    </row>
    <row r="27" ht="20" customHeight="1" spans="1:9">
      <c r="A27" s="38" t="s">
        <v>203</v>
      </c>
      <c r="B27" s="37" t="s">
        <v>204</v>
      </c>
      <c r="C27" s="33">
        <v>150000</v>
      </c>
      <c r="D27" s="33"/>
      <c r="E27" s="33"/>
      <c r="F27" s="33"/>
      <c r="G27" s="37"/>
      <c r="H27" s="37"/>
      <c r="I27" s="33">
        <v>150000</v>
      </c>
    </row>
    <row r="28" ht="20" customHeight="1" spans="1:9">
      <c r="A28" s="38" t="s">
        <v>205</v>
      </c>
      <c r="B28" s="37" t="s">
        <v>206</v>
      </c>
      <c r="C28" s="33">
        <v>50000</v>
      </c>
      <c r="D28" s="33"/>
      <c r="E28" s="33"/>
      <c r="F28" s="33"/>
      <c r="G28" s="37"/>
      <c r="H28" s="37"/>
      <c r="I28" s="33">
        <v>50000</v>
      </c>
    </row>
    <row r="29" ht="20" customHeight="1" spans="1:9">
      <c r="A29" s="31" t="s">
        <v>207</v>
      </c>
      <c r="B29" s="36" t="s">
        <v>208</v>
      </c>
      <c r="C29" s="33">
        <v>990863</v>
      </c>
      <c r="D29" s="33">
        <v>990863</v>
      </c>
      <c r="E29" s="33"/>
      <c r="F29" s="33"/>
      <c r="G29" s="37"/>
      <c r="H29" s="37"/>
      <c r="I29" s="42"/>
    </row>
    <row r="30" ht="20" customHeight="1" spans="1:9">
      <c r="A30" s="31" t="s">
        <v>209</v>
      </c>
      <c r="B30" s="36" t="s">
        <v>210</v>
      </c>
      <c r="C30" s="33">
        <v>990863</v>
      </c>
      <c r="D30" s="33">
        <v>990863</v>
      </c>
      <c r="E30" s="33"/>
      <c r="F30" s="33"/>
      <c r="G30" s="37"/>
      <c r="H30" s="37"/>
      <c r="I30" s="42"/>
    </row>
    <row r="31" ht="20" customHeight="1" spans="1:9">
      <c r="A31" s="31" t="s">
        <v>211</v>
      </c>
      <c r="B31" s="36" t="s">
        <v>212</v>
      </c>
      <c r="C31" s="33">
        <v>990863</v>
      </c>
      <c r="D31" s="33">
        <v>990863</v>
      </c>
      <c r="E31" s="33"/>
      <c r="F31" s="33"/>
      <c r="G31" s="37"/>
      <c r="H31" s="37"/>
      <c r="I31" s="42"/>
    </row>
    <row r="32" ht="20" customHeight="1" spans="1:9">
      <c r="A32" s="39" t="s">
        <v>157</v>
      </c>
      <c r="B32" s="39" t="s">
        <v>158</v>
      </c>
      <c r="C32" s="34">
        <f>C33+C39+C42+C45</f>
        <v>1098268</v>
      </c>
      <c r="D32" s="34">
        <f>D33+D39+D42+D45</f>
        <v>1098268</v>
      </c>
      <c r="E32" s="34">
        <f>E33+E39+E42+E45</f>
        <v>937468</v>
      </c>
      <c r="F32" s="34"/>
      <c r="G32" s="34"/>
      <c r="H32" s="34">
        <f>H33+H39+H42+H45</f>
        <v>160800</v>
      </c>
      <c r="I32" s="42"/>
    </row>
    <row r="33" ht="20" customHeight="1" spans="1:9">
      <c r="A33" s="31" t="s">
        <v>176</v>
      </c>
      <c r="B33" s="36" t="s">
        <v>177</v>
      </c>
      <c r="C33" s="34">
        <f>C34+C37</f>
        <v>162861</v>
      </c>
      <c r="D33" s="34">
        <f>D34+D37</f>
        <v>162861</v>
      </c>
      <c r="E33" s="34">
        <f>E34+E37</f>
        <v>162861</v>
      </c>
      <c r="F33" s="34"/>
      <c r="G33" s="35"/>
      <c r="H33" s="35"/>
      <c r="I33" s="42"/>
    </row>
    <row r="34" ht="20" customHeight="1" spans="1:9">
      <c r="A34" s="31" t="s">
        <v>178</v>
      </c>
      <c r="B34" s="36" t="s">
        <v>179</v>
      </c>
      <c r="C34" s="34">
        <f>C35+C36</f>
        <v>156347</v>
      </c>
      <c r="D34" s="34">
        <f>D35+D36</f>
        <v>156347</v>
      </c>
      <c r="E34" s="34">
        <f>E35+E36</f>
        <v>156347</v>
      </c>
      <c r="F34" s="34"/>
      <c r="G34" s="35"/>
      <c r="H34" s="35"/>
      <c r="I34" s="42"/>
    </row>
    <row r="35" ht="20" customHeight="1" spans="1:9">
      <c r="A35" s="31" t="s">
        <v>180</v>
      </c>
      <c r="B35" s="36" t="s">
        <v>181</v>
      </c>
      <c r="C35" s="40">
        <f>10.4231*10000</f>
        <v>104231</v>
      </c>
      <c r="D35" s="40">
        <f>10.4231*10000</f>
        <v>104231</v>
      </c>
      <c r="E35" s="40">
        <f>10.4231*10000</f>
        <v>104231</v>
      </c>
      <c r="F35" s="33"/>
      <c r="G35" s="37"/>
      <c r="H35" s="37"/>
      <c r="I35" s="42"/>
    </row>
    <row r="36" ht="20" customHeight="1" spans="1:9">
      <c r="A36" s="31" t="s">
        <v>182</v>
      </c>
      <c r="B36" s="36" t="s">
        <v>183</v>
      </c>
      <c r="C36" s="40">
        <f>5.2116*10000</f>
        <v>52116</v>
      </c>
      <c r="D36" s="40">
        <f>5.2116*10000</f>
        <v>52116</v>
      </c>
      <c r="E36" s="40">
        <f>5.2116*10000</f>
        <v>52116</v>
      </c>
      <c r="F36" s="33"/>
      <c r="G36" s="37"/>
      <c r="H36" s="37"/>
      <c r="I36" s="42"/>
    </row>
    <row r="37" ht="20" customHeight="1" spans="1:9">
      <c r="A37" s="31" t="s">
        <v>184</v>
      </c>
      <c r="B37" s="36" t="s">
        <v>185</v>
      </c>
      <c r="C37" s="40">
        <f>0.6514*10000</f>
        <v>6514</v>
      </c>
      <c r="D37" s="40">
        <f>0.6514*10000</f>
        <v>6514</v>
      </c>
      <c r="E37" s="40">
        <f>0.6514*10000</f>
        <v>6514</v>
      </c>
      <c r="F37" s="33"/>
      <c r="G37" s="37"/>
      <c r="H37" s="37"/>
      <c r="I37" s="42"/>
    </row>
    <row r="38" ht="20" customHeight="1" spans="1:9">
      <c r="A38" s="31" t="s">
        <v>186</v>
      </c>
      <c r="B38" s="36" t="s">
        <v>187</v>
      </c>
      <c r="C38" s="40">
        <f>0.6514*10000</f>
        <v>6514</v>
      </c>
      <c r="D38" s="40">
        <f>0.6514*10000</f>
        <v>6514</v>
      </c>
      <c r="E38" s="40">
        <f>0.6514*10000</f>
        <v>6514</v>
      </c>
      <c r="F38" s="33"/>
      <c r="G38" s="37"/>
      <c r="H38" s="37"/>
      <c r="I38" s="42"/>
    </row>
    <row r="39" ht="20" customHeight="1" spans="1:9">
      <c r="A39" s="31" t="s">
        <v>188</v>
      </c>
      <c r="B39" s="36" t="s">
        <v>189</v>
      </c>
      <c r="C39" s="40">
        <f>5.5373*10000</f>
        <v>55373</v>
      </c>
      <c r="D39" s="40">
        <f>5.5373*10000</f>
        <v>55373</v>
      </c>
      <c r="E39" s="40">
        <f>5.5373*10000</f>
        <v>55373</v>
      </c>
      <c r="F39" s="33"/>
      <c r="G39" s="37"/>
      <c r="H39" s="37"/>
      <c r="I39" s="42"/>
    </row>
    <row r="40" ht="20" customHeight="1" spans="1:9">
      <c r="A40" s="31" t="s">
        <v>190</v>
      </c>
      <c r="B40" s="36" t="s">
        <v>191</v>
      </c>
      <c r="C40" s="40">
        <f>5.5373*10000</f>
        <v>55373</v>
      </c>
      <c r="D40" s="40">
        <f>5.5373*10000</f>
        <v>55373</v>
      </c>
      <c r="E40" s="40">
        <f>5.5373*10000</f>
        <v>55373</v>
      </c>
      <c r="F40" s="33"/>
      <c r="G40" s="37"/>
      <c r="H40" s="37"/>
      <c r="I40" s="42"/>
    </row>
    <row r="41" ht="20" customHeight="1" spans="1:9">
      <c r="A41" s="31" t="s">
        <v>192</v>
      </c>
      <c r="B41" s="36" t="s">
        <v>193</v>
      </c>
      <c r="C41" s="40">
        <f>5.5373*10000</f>
        <v>55373</v>
      </c>
      <c r="D41" s="40">
        <f>5.5373*10000</f>
        <v>55373</v>
      </c>
      <c r="E41" s="40">
        <f>5.5373*10000</f>
        <v>55373</v>
      </c>
      <c r="F41" s="33"/>
      <c r="G41" s="37"/>
      <c r="H41" s="37"/>
      <c r="I41" s="42"/>
    </row>
    <row r="42" ht="20" customHeight="1" spans="1:9">
      <c r="A42" s="38" t="s">
        <v>194</v>
      </c>
      <c r="B42" s="37" t="s">
        <v>195</v>
      </c>
      <c r="C42" s="40">
        <f>80.1861*10000</f>
        <v>801861</v>
      </c>
      <c r="D42" s="40">
        <f>80.1861*10000</f>
        <v>801861</v>
      </c>
      <c r="E42" s="41">
        <f>64.1061*10000</f>
        <v>641061</v>
      </c>
      <c r="F42" s="41"/>
      <c r="G42" s="41"/>
      <c r="H42" s="41">
        <f>16.08*10000</f>
        <v>160800</v>
      </c>
      <c r="I42" s="42"/>
    </row>
    <row r="43" ht="20" customHeight="1" spans="1:9">
      <c r="A43" s="38" t="s">
        <v>196</v>
      </c>
      <c r="B43" s="37" t="s">
        <v>197</v>
      </c>
      <c r="C43" s="40">
        <f>80.1861*10000</f>
        <v>801861</v>
      </c>
      <c r="D43" s="40">
        <f>80.1861*10000</f>
        <v>801861</v>
      </c>
      <c r="E43" s="41">
        <f>64.1061*10000</f>
        <v>641061</v>
      </c>
      <c r="F43" s="41"/>
      <c r="G43" s="41"/>
      <c r="H43" s="41">
        <f>16.08*10000</f>
        <v>160800</v>
      </c>
      <c r="I43" s="42"/>
    </row>
    <row r="44" ht="20" customHeight="1" spans="1:9">
      <c r="A44" s="38" t="s">
        <v>213</v>
      </c>
      <c r="B44" s="37" t="s">
        <v>214</v>
      </c>
      <c r="C44" s="40">
        <f>80.1861*10000</f>
        <v>801861</v>
      </c>
      <c r="D44" s="40">
        <f>80.1861*10000</f>
        <v>801861</v>
      </c>
      <c r="E44" s="41">
        <f>64.1061*10000</f>
        <v>641061</v>
      </c>
      <c r="F44" s="41"/>
      <c r="G44" s="41"/>
      <c r="H44" s="41">
        <f>16.08*10000</f>
        <v>160800</v>
      </c>
      <c r="I44" s="42"/>
    </row>
    <row r="45" ht="20" customHeight="1" spans="1:9">
      <c r="A45" s="31" t="s">
        <v>207</v>
      </c>
      <c r="B45" s="36" t="s">
        <v>208</v>
      </c>
      <c r="C45" s="40">
        <f>7.8173*10000</f>
        <v>78173</v>
      </c>
      <c r="D45" s="40">
        <f>7.8173*10000</f>
        <v>78173</v>
      </c>
      <c r="E45" s="40">
        <f>7.8173*10000</f>
        <v>78173</v>
      </c>
      <c r="F45" s="33"/>
      <c r="G45" s="37"/>
      <c r="H45" s="37"/>
      <c r="I45" s="42"/>
    </row>
    <row r="46" ht="20" customHeight="1" spans="1:9">
      <c r="A46" s="31" t="s">
        <v>209</v>
      </c>
      <c r="B46" s="36" t="s">
        <v>210</v>
      </c>
      <c r="C46" s="40">
        <f>7.8173*10000</f>
        <v>78173</v>
      </c>
      <c r="D46" s="40">
        <f>7.8173*10000</f>
        <v>78173</v>
      </c>
      <c r="E46" s="40">
        <f>7.8173*10000</f>
        <v>78173</v>
      </c>
      <c r="F46" s="33"/>
      <c r="G46" s="37"/>
      <c r="H46" s="37"/>
      <c r="I46" s="42"/>
    </row>
    <row r="47" ht="20" customHeight="1" spans="1:9">
      <c r="A47" s="31" t="s">
        <v>211</v>
      </c>
      <c r="B47" s="36" t="s">
        <v>212</v>
      </c>
      <c r="C47" s="40">
        <f>7.8173*10000</f>
        <v>78173</v>
      </c>
      <c r="D47" s="40">
        <f>7.8173*10000</f>
        <v>78173</v>
      </c>
      <c r="E47" s="40">
        <f>7.8173*10000</f>
        <v>78173</v>
      </c>
      <c r="F47" s="33"/>
      <c r="G47" s="37"/>
      <c r="H47" s="37"/>
      <c r="I47" s="42"/>
    </row>
    <row r="48" ht="20" customHeight="1" spans="1:9">
      <c r="A48" s="39" t="s">
        <v>159</v>
      </c>
      <c r="B48" s="39" t="s">
        <v>160</v>
      </c>
      <c r="C48" s="34">
        <f>C49+C55+C58+C61</f>
        <v>1633479</v>
      </c>
      <c r="D48" s="34">
        <f>D49+D55+D58+D61</f>
        <v>1633479</v>
      </c>
      <c r="E48" s="34">
        <f>E49+E55+E58+E61</f>
        <v>841615</v>
      </c>
      <c r="F48" s="34"/>
      <c r="G48" s="34">
        <f>G49+G55+G58+G61</f>
        <v>8280</v>
      </c>
      <c r="H48" s="34">
        <f>H49+H55+H58+H61</f>
        <v>274200</v>
      </c>
      <c r="I48" s="42"/>
    </row>
    <row r="49" ht="20" customHeight="1" spans="1:9">
      <c r="A49" s="31" t="s">
        <v>176</v>
      </c>
      <c r="B49" s="36" t="s">
        <v>177</v>
      </c>
      <c r="C49" s="33">
        <f>C50+C53</f>
        <v>279881</v>
      </c>
      <c r="D49" s="33">
        <f>D50+D53</f>
        <v>279881</v>
      </c>
      <c r="E49" s="34"/>
      <c r="F49" s="34"/>
      <c r="G49" s="35"/>
      <c r="H49" s="35"/>
      <c r="I49" s="42"/>
    </row>
    <row r="50" ht="20" customHeight="1" spans="1:9">
      <c r="A50" s="31" t="s">
        <v>178</v>
      </c>
      <c r="B50" s="36" t="s">
        <v>179</v>
      </c>
      <c r="C50" s="33">
        <f>C51+C52</f>
        <v>268686</v>
      </c>
      <c r="D50" s="33">
        <f>D51+D52</f>
        <v>268686</v>
      </c>
      <c r="E50" s="34"/>
      <c r="F50" s="34"/>
      <c r="G50" s="35"/>
      <c r="H50" s="35"/>
      <c r="I50" s="42"/>
    </row>
    <row r="51" ht="20" customHeight="1" spans="1:9">
      <c r="A51" s="31" t="s">
        <v>180</v>
      </c>
      <c r="B51" s="36" t="s">
        <v>181</v>
      </c>
      <c r="C51" s="33">
        <v>179124</v>
      </c>
      <c r="D51" s="33">
        <v>179124</v>
      </c>
      <c r="E51" s="33"/>
      <c r="F51" s="33"/>
      <c r="G51" s="37"/>
      <c r="H51" s="37"/>
      <c r="I51" s="42"/>
    </row>
    <row r="52" ht="20" customHeight="1" spans="1:9">
      <c r="A52" s="38" t="s">
        <v>215</v>
      </c>
      <c r="B52" s="37" t="s">
        <v>216</v>
      </c>
      <c r="C52" s="33">
        <v>89562</v>
      </c>
      <c r="D52" s="33">
        <v>89562</v>
      </c>
      <c r="E52" s="42"/>
      <c r="F52" s="42"/>
      <c r="G52" s="42"/>
      <c r="H52" s="42"/>
      <c r="I52" s="42"/>
    </row>
    <row r="53" ht="20" customHeight="1" spans="1:9">
      <c r="A53" s="31" t="s">
        <v>217</v>
      </c>
      <c r="B53" s="36" t="s">
        <v>185</v>
      </c>
      <c r="C53" s="33">
        <v>11195</v>
      </c>
      <c r="D53" s="33">
        <v>11195</v>
      </c>
      <c r="E53" s="42"/>
      <c r="F53" s="42"/>
      <c r="G53" s="42"/>
      <c r="H53" s="42"/>
      <c r="I53" s="42"/>
    </row>
    <row r="54" ht="20" customHeight="1" spans="1:9">
      <c r="A54" s="38" t="s">
        <v>218</v>
      </c>
      <c r="B54" s="37" t="s">
        <v>219</v>
      </c>
      <c r="C54" s="33">
        <v>11195</v>
      </c>
      <c r="D54" s="33">
        <v>11195</v>
      </c>
      <c r="E54" s="42"/>
      <c r="F54" s="42"/>
      <c r="G54" s="42"/>
      <c r="H54" s="42"/>
      <c r="I54" s="42"/>
    </row>
    <row r="55" ht="20" customHeight="1" spans="1:9">
      <c r="A55" s="31" t="s">
        <v>188</v>
      </c>
      <c r="B55" s="36" t="s">
        <v>189</v>
      </c>
      <c r="C55" s="33">
        <v>95160</v>
      </c>
      <c r="D55" s="33">
        <v>95160</v>
      </c>
      <c r="E55" s="42"/>
      <c r="F55" s="42"/>
      <c r="G55" s="42"/>
      <c r="H55" s="42"/>
      <c r="I55" s="42"/>
    </row>
    <row r="56" ht="20" customHeight="1" spans="1:9">
      <c r="A56" s="31" t="s">
        <v>190</v>
      </c>
      <c r="B56" s="36" t="s">
        <v>191</v>
      </c>
      <c r="C56" s="33">
        <v>95160</v>
      </c>
      <c r="D56" s="33">
        <v>95160</v>
      </c>
      <c r="E56" s="42"/>
      <c r="F56" s="42"/>
      <c r="G56" s="42"/>
      <c r="H56" s="42"/>
      <c r="I56" s="42"/>
    </row>
    <row r="57" ht="20" customHeight="1" spans="1:9">
      <c r="A57" s="31" t="s">
        <v>192</v>
      </c>
      <c r="B57" s="36" t="s">
        <v>193</v>
      </c>
      <c r="C57" s="33">
        <v>95160</v>
      </c>
      <c r="D57" s="33">
        <v>95160</v>
      </c>
      <c r="E57" s="42"/>
      <c r="F57" s="42"/>
      <c r="G57" s="42"/>
      <c r="H57" s="42"/>
      <c r="I57" s="42"/>
    </row>
    <row r="58" ht="20" customHeight="1" spans="1:9">
      <c r="A58" s="38" t="s">
        <v>194</v>
      </c>
      <c r="B58" s="37" t="s">
        <v>195</v>
      </c>
      <c r="C58" s="43">
        <v>1124095</v>
      </c>
      <c r="D58" s="43">
        <v>1124095</v>
      </c>
      <c r="E58" s="44">
        <v>841615</v>
      </c>
      <c r="F58" s="44"/>
      <c r="G58" s="44">
        <v>8280</v>
      </c>
      <c r="H58" s="44">
        <v>274200</v>
      </c>
      <c r="I58" s="42"/>
    </row>
    <row r="59" ht="20" customHeight="1" spans="1:9">
      <c r="A59" s="38" t="s">
        <v>196</v>
      </c>
      <c r="B59" s="37" t="s">
        <v>197</v>
      </c>
      <c r="C59" s="43">
        <v>1124095</v>
      </c>
      <c r="D59" s="43">
        <v>1124095</v>
      </c>
      <c r="E59" s="44">
        <v>841615</v>
      </c>
      <c r="F59" s="44"/>
      <c r="G59" s="44">
        <v>8280</v>
      </c>
      <c r="H59" s="44">
        <v>274200</v>
      </c>
      <c r="I59" s="42"/>
    </row>
    <row r="60" ht="20" customHeight="1" spans="1:9">
      <c r="A60" s="38" t="s">
        <v>213</v>
      </c>
      <c r="B60" s="37" t="s">
        <v>214</v>
      </c>
      <c r="C60" s="43">
        <v>1124095</v>
      </c>
      <c r="D60" s="43">
        <v>1124095</v>
      </c>
      <c r="E60" s="44">
        <v>841615</v>
      </c>
      <c r="F60" s="44"/>
      <c r="G60" s="44">
        <v>8280</v>
      </c>
      <c r="H60" s="44">
        <v>274200</v>
      </c>
      <c r="I60" s="42"/>
    </row>
    <row r="61" ht="20" customHeight="1" spans="1:9">
      <c r="A61" s="31" t="s">
        <v>207</v>
      </c>
      <c r="B61" s="36" t="s">
        <v>208</v>
      </c>
      <c r="C61" s="33">
        <v>134343</v>
      </c>
      <c r="D61" s="33">
        <v>134343</v>
      </c>
      <c r="E61" s="42"/>
      <c r="F61" s="42"/>
      <c r="G61" s="42"/>
      <c r="H61" s="42"/>
      <c r="I61" s="42"/>
    </row>
    <row r="62" ht="20" customHeight="1" spans="1:9">
      <c r="A62" s="31" t="s">
        <v>209</v>
      </c>
      <c r="B62" s="36" t="s">
        <v>210</v>
      </c>
      <c r="C62" s="33">
        <v>134343</v>
      </c>
      <c r="D62" s="33">
        <v>134343</v>
      </c>
      <c r="E62" s="42"/>
      <c r="F62" s="42"/>
      <c r="G62" s="42"/>
      <c r="H62" s="42"/>
      <c r="I62" s="42"/>
    </row>
    <row r="63" ht="20" customHeight="1" spans="1:9">
      <c r="A63" s="31" t="s">
        <v>211</v>
      </c>
      <c r="B63" s="36" t="s">
        <v>212</v>
      </c>
      <c r="C63" s="33">
        <v>134343</v>
      </c>
      <c r="D63" s="33">
        <v>134343</v>
      </c>
      <c r="E63" s="42"/>
      <c r="F63" s="42"/>
      <c r="G63" s="42"/>
      <c r="H63" s="42"/>
      <c r="I63" s="4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2023-01-30T07:14:00Z</dcterms:created>
  <dcterms:modified xsi:type="dcterms:W3CDTF">2023-02-21T02:27:25Z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8E680772739F49AFA3CC9E05A904CD88</vt:lpwstr>
  </property>
  <property fmtid="{D5CDD505-2E9C-101B-9397-08002B2CF9AE}" pid="3" name="KSOProductBuildVer">
    <vt:lpwstr>2052-11.1.0.13703</vt:lpwstr>
  </property>
</Properties>
</file>