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67" firstSheet="25" activeTab="26"/>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sheetId="65" r:id="rId6"/>
    <sheet name="一般公共预算基本支出情况表—工资福利支出" sheetId="70"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63"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6" r:id="rId23"/>
    <sheet name="一般公共预算拨款--经费拨款预算表(按政府预算经济分类)" sheetId="61" r:id="rId24"/>
    <sheet name="纳入专户管理的非税收入拨款支出预算表(按部门预算经济分类)" sheetId="60" r:id="rId25"/>
    <sheet name="纳入专户管理的非税收入拨款支出预算表(按政府预算经济分类)" sheetId="62" r:id="rId26"/>
    <sheet name="部门（单位）整体支出预算绩效目标申报表" sheetId="66" r:id="rId27"/>
    <sheet name="磊石渔场税费改革转移支付" sheetId="67" r:id="rId28"/>
    <sheet name="生猪定点屠宰食品安全监督" sheetId="68" r:id="rId29"/>
    <sheet name="小三场税费改革(种畜场、水产良种场）" sheetId="69" r:id="rId30"/>
  </sheets>
  <definedNames>
    <definedName name="_xlnm.Print_Area" localSheetId="13">非税收入计划表!$A$1:$U$9</definedName>
    <definedName name="_xlnm.Print_Area" localSheetId="11">国有资本经营预算支出表!$A$2:$V$8</definedName>
    <definedName name="_xlnm.Print_Area" localSheetId="25">'纳入专户管理的非税收入拨款支出预算表(按政府预算经济分类)'!$A$1:$P$6</definedName>
    <definedName name="_xlnm.Print_Area" localSheetId="14">上年结转支出预算表!$A$1:$U$6</definedName>
    <definedName name="_xlnm.Print_Area" localSheetId="21">'上年结转支出预算表(政府预算)'!$A$1:$P$6</definedName>
    <definedName name="_xlnm.Print_Area" localSheetId="0">收支总表!$A$1:$H$36</definedName>
    <definedName name="_xlnm.Print_Area" localSheetId="9">项目支出预算总表!$A$1:$Q$14</definedName>
    <definedName name="_xlnm.Print_Area" localSheetId="22">'一般公共预算拨款--经费拨款预算表(按部门预算经济分类)'!$A$1:$V$37</definedName>
    <definedName name="_xlnm.Print_Area" localSheetId="23">'一般公共预算拨款--经费拨款预算表(按政府预算经济分类)'!$A$1:$P$20</definedName>
    <definedName name="_xlnm.Print_Area" localSheetId="8">一般公共预算基本支出情况表—对个人和家庭的补助!$A$1:$O$12</definedName>
    <definedName name="_xlnm.Print_Area" localSheetId="6">一般公共预算基本支出情况表—工资福利支出!$A$1:$W$21</definedName>
    <definedName name="_xlnm.Print_Area" localSheetId="7">一般公共预算基本支出情况表—商品和服务支出!$A$1:$V$12</definedName>
    <definedName name="_xlnm.Print_Area" localSheetId="4">一般公共预算支出情况表!$A$1:$V$23</definedName>
    <definedName name="_xlnm.Print_Area" localSheetId="19">'一般公共预算支出情况表—对个人和家庭的补助(政府预算)'!$A$1:$I$11</definedName>
    <definedName name="_xlnm.Print_Area" localSheetId="17">'一般公共预算支出情况表—工资福利支出(政府预算)'!$A$1:$L$20</definedName>
    <definedName name="_xlnm.Print_Area" localSheetId="18">'一般公共预算支出情况表—商品和服务支出(政府预算)'!$A$1:$Q$11</definedName>
    <definedName name="_xlnm.Print_Area" localSheetId="15">政府采购预算表!$B$1:$T$7</definedName>
    <definedName name="_xlnm.Print_Area" localSheetId="10">政府性基金拨款支出预算表!$A$1:$U$6</definedName>
    <definedName name="_xlnm.Print_Area" localSheetId="20">'政府性基金拨款支出预算表(政府预算)'!$A$1:$P$6</definedName>
    <definedName name="_xlnm.Print_Area" localSheetId="2">支出总体情况表!$A$1:$O$24</definedName>
    <definedName name="_xlnm.Print_Area" localSheetId="16">'支出总体情况表(政府预算)'!$A$1:$S$24</definedName>
    <definedName name="_xlnm.Print_Titles" localSheetId="26">'部门（单位）整体支出预算绩效目标申报表'!$2:$4</definedName>
    <definedName name="_xlnm.Print_Titles" localSheetId="3">财政拨款收支总表!$1:$6</definedName>
    <definedName name="_xlnm.Print_Titles" localSheetId="13">非税收入计划表!$1:$8</definedName>
    <definedName name="_xlnm.Print_Titles" localSheetId="11">国有资本经营预算支出表!$2:$7</definedName>
    <definedName name="_xlnm.Print_Titles" localSheetId="25">'纳入专户管理的非税收入拨款支出预算表(按政府预算经济分类)'!$1:$6</definedName>
    <definedName name="_xlnm.Print_Titles" localSheetId="14">上年结转支出预算表!$1:$6</definedName>
    <definedName name="_xlnm.Print_Titles" localSheetId="21">'上年结转支出预算表(政府预算)'!$1:$6</definedName>
    <definedName name="_xlnm.Print_Titles" localSheetId="1">收入总体情况表!$1:$6</definedName>
    <definedName name="_xlnm.Print_Titles" localSheetId="0">收支总表!$1:$5</definedName>
    <definedName name="_xlnm.Print_Titles" localSheetId="9">项目支出预算总表!$1:$6</definedName>
    <definedName name="_xlnm.Print_Titles" localSheetId="22">'一般公共预算拨款--经费拨款预算表(按部门预算经济分类)'!$1:$7</definedName>
    <definedName name="_xlnm.Print_Titles" localSheetId="23">'一般公共预算拨款--经费拨款预算表(按政府预算经济分类)'!$1:$6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2">支出总体情况表!$1:$6</definedName>
    <definedName name="_xlnm.Print_Titles" localSheetId="16">'支出总体情况表(政府预算)'!$1:$6</definedName>
  </definedNames>
  <calcPr calcId="144525"/>
</workbook>
</file>

<file path=xl/sharedStrings.xml><?xml version="1.0" encoding="utf-8"?>
<sst xmlns="http://schemas.openxmlformats.org/spreadsheetml/2006/main" count="2074" uniqueCount="618">
  <si>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</si>
  <si>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</si>
  <si>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</si>
  <si>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</si>
  <si>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</si>
  <si>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</si>
  <si>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</si>
  <si>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</si>
  <si>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</si>
  <si>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</si>
  <si>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</si>
  <si>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</si>
  <si>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</si>
  <si>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</si>
  <si>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</si>
  <si>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</si>
  <si>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</si>
  <si>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</si>
  <si>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</si>
  <si>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</si>
  <si>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</si>
  <si>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</si>
  <si>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</si>
  <si>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</si>
  <si>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</si>
  <si>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</si>
  <si>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</si>
  <si>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</si>
  <si>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</si>
  <si>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</si>
  <si>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</si>
  <si>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</si>
  <si>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</si>
  <si>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</si>
  <si>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</si>
  <si>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</si>
  <si>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</si>
  <si>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</si>
  <si>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</si>
  <si>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</si>
  <si>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</si>
  <si>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</si>
  <si>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</si>
  <si>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</si>
  <si>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</si>
  <si>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</si>
  <si>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</si>
  <si>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</si>
  <si>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</si>
  <si>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</si>
  <si>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</si>
  <si>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</si>
  <si>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</si>
  <si>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</si>
  <si>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</si>
  <si>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</si>
  <si>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</si>
  <si>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</si>
  <si>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</si>
  <si>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</si>
  <si>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</si>
  <si>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</si>
  <si>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</si>
  <si>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</si>
  <si>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</si>
  <si>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</si>
  <si>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</si>
  <si>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</si>
  <si>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</si>
  <si>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</si>
  <si>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</si>
  <si>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</si>
  <si>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</si>
  <si>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</si>
  <si>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</si>
  <si>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</si>
  <si>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</si>
  <si>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</si>
  <si>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</si>
  <si>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</si>
  <si>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</si>
  <si>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</si>
  <si>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</si>
  <si>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</si>
  <si>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</si>
  <si>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</si>
  <si>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</si>
  <si>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</si>
  <si>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</si>
  <si>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</si>
  <si>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</si>
  <si>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</si>
  <si>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</si>
  <si>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</si>
  <si>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</si>
  <si>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</si>
  <si>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</si>
  <si>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</si>
  <si>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</si>
  <si>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</si>
  <si>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</si>
  <si>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</si>
  <si>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</si>
  <si>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</si>
  <si>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</si>
  <si>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</si>
  <si>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</si>
  <si>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</si>
  <si>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304</t>
  </si>
  <si>
    <t>汨罗市畜牧水产服务中心</t>
  </si>
  <si>
    <t xml:space="preserve">  304001</t>
  </si>
  <si>
    <t xml:space="preserve">  汨罗市畜牧水产服务中心本级</t>
  </si>
  <si>
    <t xml:space="preserve">  304006</t>
  </si>
  <si>
    <t xml:space="preserve">  畜牧兽医技术服务中心</t>
  </si>
  <si>
    <t>预算03表</t>
  </si>
  <si>
    <t>支出总体情况表</t>
  </si>
  <si>
    <t>功能科目</t>
  </si>
  <si>
    <t>单位名称(功能科目)</t>
  </si>
  <si>
    <t>总  计</t>
  </si>
  <si>
    <t>公共财政拨款合计</t>
  </si>
  <si>
    <t>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</si>
  <si>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</si>
  <si>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</si>
  <si>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</si>
  <si>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</si>
  <si>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</si>
  <si>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</si>
  <si>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</si>
  <si>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</si>
  <si>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</si>
  <si>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</si>
  <si>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</si>
  <si>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</si>
  <si>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 xml:space="preserve">   卫生健康支出</t>
  </si>
  <si>
    <t xml:space="preserve">  21011</t>
  </si>
  <si>
    <t xml:space="preserve">     行政事业单位医疗</t>
  </si>
  <si>
    <t xml:space="preserve">    2101101</t>
  </si>
  <si>
    <t xml:space="preserve">      行政单位医疗</t>
  </si>
  <si>
    <t>213</t>
  </si>
  <si>
    <t xml:space="preserve">    农林水支出</t>
  </si>
  <si>
    <t xml:space="preserve">  21301</t>
  </si>
  <si>
    <t xml:space="preserve">      农业农村</t>
  </si>
  <si>
    <t xml:space="preserve">    2130101</t>
  </si>
  <si>
    <t xml:space="preserve">        行政运行</t>
  </si>
  <si>
    <t xml:space="preserve">    2130110</t>
  </si>
  <si>
    <t xml:space="preserve">        执法监管</t>
  </si>
  <si>
    <t xml:space="preserve">    2130112</t>
  </si>
  <si>
    <t xml:space="preserve">        行业业务管理</t>
  </si>
  <si>
    <t xml:space="preserve">    2130199</t>
  </si>
  <si>
    <t xml:space="preserve">        其他农业农村支出 </t>
  </si>
  <si>
    <t xml:space="preserve">   住房保障支出</t>
  </si>
  <si>
    <t xml:space="preserve">  22102</t>
  </si>
  <si>
    <t xml:space="preserve">     住房改革支出</t>
  </si>
  <si>
    <t xml:space="preserve">    2210201</t>
  </si>
  <si>
    <t xml:space="preserve">      住房公积金</t>
  </si>
  <si>
    <t>预算04表</t>
  </si>
  <si>
    <t>财政拨款收支总表</t>
  </si>
  <si>
    <t>单位名称：汩罗市畜牧水产服务中心</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</si>
  <si>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</si>
  <si>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</si>
  <si>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</si>
  <si>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</si>
  <si>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</si>
  <si>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</si>
  <si>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</si>
  <si>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</si>
  <si>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</si>
  <si>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</si>
  <si>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</si>
  <si>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</si>
  <si>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</si>
  <si>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</si>
  <si>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</si>
  <si>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</si>
  <si>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</si>
  <si>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</si>
  <si>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</si>
  <si>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</si>
  <si>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</si>
  <si>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</si>
  <si>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</si>
  <si>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</si>
  <si>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</si>
  <si>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</si>
  <si>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</si>
  <si>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</si>
  <si>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</si>
  <si>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</si>
  <si>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</si>
  <si>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</si>
  <si>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</si>
  <si>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</si>
  <si>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</si>
  <si>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</si>
  <si>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</si>
  <si>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</si>
  <si>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</si>
  <si>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</si>
  <si>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</si>
  <si>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</si>
  <si>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</si>
  <si>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</si>
  <si>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</si>
  <si>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</si>
  <si>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</si>
  <si>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</si>
  <si>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</si>
  <si>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</si>
  <si>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</si>
  <si>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</si>
  <si>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</si>
  <si>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</si>
  <si>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</si>
  <si>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</si>
  <si>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</si>
  <si>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</si>
  <si>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</si>
  <si>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</si>
  <si>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</si>
  <si>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</si>
  <si>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</si>
  <si>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</si>
  <si>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</si>
  <si>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</si>
  <si>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</si>
  <si>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</si>
  <si>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</si>
  <si>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</si>
  <si>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</si>
  <si>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</si>
  <si>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</si>
  <si>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</si>
  <si>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</si>
  <si>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</si>
  <si>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</si>
  <si>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</si>
  <si>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</si>
  <si>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</si>
  <si>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</si>
  <si>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</si>
  <si>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</si>
  <si>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</si>
  <si>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</si>
  <si>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</si>
  <si>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</si>
  <si>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</si>
  <si>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</si>
  <si>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</si>
  <si>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</si>
  <si>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</si>
  <si>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</si>
  <si>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</si>
  <si>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</si>
  <si>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</si>
  <si>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</si>
  <si>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</si>
  <si>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</si>
  <si>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</si>
  <si>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</si>
  <si>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</si>
  <si>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</si>
  <si>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</si>
  <si>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</si>
  <si>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附属单位上缴收入</t>
  </si>
  <si>
    <t xml:space="preserve">       执法监管</t>
  </si>
  <si>
    <t>生猪定点屠宰、食品安全监管</t>
  </si>
  <si>
    <t xml:space="preserve">       行业业务管理</t>
  </si>
  <si>
    <t>小三场税费改革（良种场种畜场）</t>
  </si>
  <si>
    <t xml:space="preserve">       其他农业农村支出 </t>
  </si>
  <si>
    <t xml:space="preserve">磊石渔场税费改革转移支付 </t>
  </si>
  <si>
    <t>预算11表</t>
  </si>
  <si>
    <t>政府性基金拨款支出预算表</t>
  </si>
  <si>
    <t>事业单位经营支出</t>
  </si>
  <si>
    <t>预算12表</t>
  </si>
  <si>
    <t>国有资本经营预算支出表</t>
  </si>
  <si>
    <t>单位名称(功能科目名称)</t>
  </si>
  <si>
    <t>本年国有资本经营预算支出</t>
  </si>
  <si>
    <t>小计</t>
  </si>
  <si>
    <t>人员经费</t>
  </si>
  <si>
    <t>公用经费</t>
  </si>
  <si>
    <r>
      <rPr>
        <sz val="9"/>
        <rFont val="宋体"/>
        <charset val="134"/>
      </rPr>
      <t>预算1</t>
    </r>
    <r>
      <rPr>
        <sz val="9"/>
        <rFont val="宋体"/>
        <charset val="134"/>
      </rPr>
      <t>3</t>
    </r>
    <r>
      <rPr>
        <sz val="9"/>
        <rFont val="宋体"/>
        <charset val="134"/>
      </rPr>
      <t>表</t>
    </r>
  </si>
  <si>
    <t>“三公”经费预算公开表</t>
  </si>
  <si>
    <t>填报单位：汨罗市畜牧水产服务中心</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</si>
  <si>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</si>
  <si>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</si>
  <si>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</si>
  <si>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</si>
  <si>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</si>
  <si>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</si>
  <si>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</si>
  <si>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</si>
  <si>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</si>
  <si>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</si>
  <si>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</si>
  <si>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</si>
  <si>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</si>
  <si>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</si>
  <si>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</si>
  <si>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</si>
  <si>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</si>
  <si>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</si>
  <si>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</si>
  <si>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</si>
  <si>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</si>
  <si>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</si>
  <si>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</si>
  <si>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</si>
  <si>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</si>
  <si>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</si>
  <si>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</si>
  <si>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行政事业性收费收入</t>
  </si>
  <si>
    <r>
      <rPr>
        <sz val="9"/>
        <rFont val="宋体"/>
        <charset val="134"/>
      </rPr>
      <t>预算1</t>
    </r>
    <r>
      <rPr>
        <sz val="9"/>
        <rFont val="宋体"/>
        <charset val="134"/>
      </rPr>
      <t>5表</t>
    </r>
  </si>
  <si>
    <t>上年结转支出预算表</t>
  </si>
  <si>
    <t>预算16表</t>
  </si>
  <si>
    <t>政府采购预算表</t>
  </si>
  <si>
    <t>单位;元</t>
  </si>
  <si>
    <t>序号</t>
  </si>
  <si>
    <t>采购品目</t>
  </si>
  <si>
    <t>需求时间</t>
  </si>
  <si>
    <t>采购数量</t>
  </si>
  <si>
    <t>计量单位</t>
  </si>
  <si>
    <t>政府采购</t>
  </si>
  <si>
    <t>小型计算机</t>
  </si>
  <si>
    <t>台</t>
  </si>
  <si>
    <t>空气调节电器</t>
  </si>
  <si>
    <t>通讯、导航测试仪器</t>
  </si>
  <si>
    <t>打印设备</t>
  </si>
  <si>
    <t>一般会议服务</t>
  </si>
  <si>
    <t>次</t>
  </si>
  <si>
    <t>印刷服务</t>
  </si>
  <si>
    <t>全年</t>
  </si>
  <si>
    <t>复印机</t>
  </si>
  <si>
    <t>复印纸</t>
  </si>
  <si>
    <t>件</t>
  </si>
  <si>
    <t>车辆加油服务</t>
  </si>
  <si>
    <t>批</t>
  </si>
  <si>
    <t>其他台、桌类</t>
  </si>
  <si>
    <t>张</t>
  </si>
  <si>
    <t>车辆维修和保养服务</t>
  </si>
  <si>
    <t>机动车保险服务</t>
  </si>
  <si>
    <t>年</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</si>
  <si>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</si>
  <si>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</si>
  <si>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</si>
  <si>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</si>
  <si>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</si>
  <si>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</si>
  <si>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</si>
  <si>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</si>
  <si>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</si>
  <si>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</si>
  <si>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</si>
  <si>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</si>
  <si>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</si>
  <si>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基本支出预算明细表--工资福利支出(政府预算)</t>
  </si>
  <si>
    <t>工资奖金津补贴</t>
  </si>
  <si>
    <t>其他对事业单位补助</t>
  </si>
  <si>
    <t>预算19表</t>
  </si>
  <si>
    <t>基本支出预算明细表--商品和服务支出(政府预算)</t>
  </si>
  <si>
    <t>办公经费</t>
  </si>
  <si>
    <t>委托业务费</t>
  </si>
  <si>
    <t>维修(护)费</t>
  </si>
  <si>
    <t>商品和服务支出</t>
  </si>
  <si>
    <t>预算20表</t>
  </si>
  <si>
    <t>基本支出预算明细表--对个人和家庭的补助(政府预算)</t>
  </si>
  <si>
    <t>社会福利和救济</t>
  </si>
  <si>
    <t>离退休费</t>
  </si>
  <si>
    <t>预算21表</t>
  </si>
  <si>
    <t>政府性基金拨款支出预算表(政府预算)</t>
  </si>
  <si>
    <t>预算22表</t>
  </si>
  <si>
    <t>上年结转支出预算表(政府预算)</t>
  </si>
  <si>
    <t>单位：万元</t>
  </si>
  <si>
    <r>
      <rPr>
        <sz val="9"/>
        <rFont val="宋体"/>
        <charset val="134"/>
      </rPr>
      <t>预算2</t>
    </r>
    <r>
      <rPr>
        <sz val="9"/>
        <rFont val="宋体"/>
        <charset val="134"/>
      </rPr>
      <t>3</t>
    </r>
    <r>
      <rPr>
        <sz val="9"/>
        <rFont val="宋体"/>
        <charset val="134"/>
      </rPr>
      <t>表</t>
    </r>
  </si>
  <si>
    <t>一般公共预算拨款--经费拨款预算表(按部门预算经济分类)</t>
  </si>
  <si>
    <t>单位名称（功能科目名称）</t>
  </si>
  <si>
    <t>经济科目</t>
  </si>
  <si>
    <t>机关事业单位基本养老保险缴费支出</t>
  </si>
  <si>
    <t>机关事业单位职业年金缴费支出</t>
  </si>
  <si>
    <t>其他社会保障和就业支出</t>
  </si>
  <si>
    <t>行政单位医疗</t>
  </si>
  <si>
    <t>预算24表</t>
  </si>
  <si>
    <t>一般公共预算拨款--经费拨款预算表(按政府预算经济分类)</t>
  </si>
  <si>
    <t>预算25表</t>
  </si>
  <si>
    <t>预算26表</t>
  </si>
  <si>
    <t>纳入专户管理的非税收入拨款支出预算表(按部门预算经济分类)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</si>
  <si>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</si>
  <si>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</si>
  <si>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</si>
  <si>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填报单位（盖章）：汨罗市畜牧水产服务中心</t>
  </si>
  <si>
    <r>
      <rPr>
        <sz val="12"/>
        <rFont val="仿宋_GB2312"/>
        <charset val="134"/>
      </rPr>
      <t xml:space="preserve">单位负责人：张剑波        </t>
    </r>
    <r>
      <rPr>
        <b/>
        <sz val="12"/>
        <rFont val="仿宋_GB2312"/>
        <charset val="134"/>
      </rPr>
      <t xml:space="preserve"> </t>
    </r>
  </si>
  <si>
    <t>部门基本信息</t>
  </si>
  <si>
    <t>预算单位</t>
  </si>
  <si>
    <t>绩效管理
联络员</t>
  </si>
  <si>
    <t>李建忠</t>
  </si>
  <si>
    <t xml:space="preserve"> 联系电话</t>
  </si>
  <si>
    <t>人员编制数</t>
  </si>
  <si>
    <t>76</t>
  </si>
  <si>
    <t xml:space="preserve"> 实有人数</t>
  </si>
  <si>
    <t>部门职能
职责概述</t>
  </si>
  <si>
    <t xml:space="preserve">    汨罗市畜牧水产服务中心是汨罗市政府为畜牧水产发展提供管理保障的工作部门,负责全市畜牧水产技术推广、资源保护、执法监督、质量监督、标准化管理、项目管理、许可管理,畜牧兽医器械产品登记,畜禽品种登记。其主要职责是：                                  1、负责全市畜牧水产养殖业生产发展规划、计划的制订并组织实施；组织畜牧水产科研成果的推广应用。                                                              2、负责全市畜牧水产的调查研究、收集和提供市场产供销信息，为促进全市畜牧水产业发展、帮助农民致富献策，当好市委、市政府的参谋。                                                      3、指导全市畜牧水产业务技术工作，搞好行业规范管理，对乡镇畜牧水产工作站实行业务指导。                                                                      4、贯彻实施《中华人民共和国渔业法》、《中华人民共和国动物防疫法》和国务院发布的《兽药管理条例》、《种畜禽管理条例》及其实施细则等有关法规。                                        5、负责全市畜牧水产系统干部职工的思想教育管理工作，搞好生产经营单位的工作指导。                                                                             6、承办市委、市政府、市农业农村局交办的其他事项。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</si>
  <si>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</si>
  <si>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</si>
  <si>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</si>
  <si>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</si>
  <si>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</si>
  <si>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</si>
  <si>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</si>
  <si>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</si>
  <si>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</si>
  <si>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</si>
  <si>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</si>
  <si>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目标1：有效组织我市畜禽水产业安全有序生产,扩大养殖规模，合理利用资源，减少环境污染。
目标2：对开展动检执法、国家法定检疫、重大疫病防控、渔业执法、水域资源保护、畜禽水产品质量安全、先进技术推广培训进行监管。
目标3：开展专项饲料、饲料添加剂、兽药、违禁药物抽检、监督、检验工作。                                              目标4：对全市畜禽养殖户、渔业养殖户进行指导、服务，对饲料生产加工企业、兽药生产销售企业进行有效监管。 </t>
  </si>
  <si>
    <t>年度绩效指标
部门整体支出</t>
  </si>
  <si>
    <t>一级指标</t>
  </si>
  <si>
    <t>二级指标</t>
  </si>
  <si>
    <t>三级指标</t>
  </si>
  <si>
    <t>指标值</t>
  </si>
  <si>
    <t>产出指标
（预期提供的公共产品或服务，包括数量、质量、时效、成本等）</t>
  </si>
  <si>
    <t>数量指标</t>
  </si>
  <si>
    <t>质量指标</t>
  </si>
  <si>
    <t>时效指标</t>
  </si>
  <si>
    <t>成本指标</t>
  </si>
  <si>
    <t>规模养殖户增加</t>
  </si>
  <si>
    <t>50家</t>
  </si>
  <si>
    <t>生猪出栏增加</t>
  </si>
  <si>
    <t>10万</t>
  </si>
  <si>
    <t>母猪存栏增加</t>
  </si>
  <si>
    <t>0.5万</t>
  </si>
  <si>
    <t>减少养殖粪污直接排放</t>
  </si>
  <si>
    <t>5000吨</t>
  </si>
  <si>
    <t>减少养殖COD排放</t>
  </si>
  <si>
    <t>100吨</t>
  </si>
  <si>
    <t>减少养殖氨氮排放</t>
  </si>
  <si>
    <t>10吨</t>
  </si>
  <si>
    <t>产地、运输、屠宰检疫</t>
  </si>
  <si>
    <t>160万头</t>
  </si>
  <si>
    <t>防疫疫苗接种</t>
  </si>
  <si>
    <t>690万头次</t>
  </si>
  <si>
    <t>渔业资源保护禁渔</t>
  </si>
  <si>
    <t>养殖先进技术推广培训</t>
  </si>
  <si>
    <t>12次</t>
  </si>
  <si>
    <t>饲料、饲料添加剂、兽药抽检</t>
  </si>
  <si>
    <t>80次</t>
  </si>
  <si>
    <t>违禁药物专项抽检</t>
  </si>
  <si>
    <t>860次</t>
  </si>
  <si>
    <t>生猪养殖户、规模养殖户服务</t>
  </si>
  <si>
    <t>5600家</t>
  </si>
  <si>
    <t>渔业养殖户服务</t>
  </si>
  <si>
    <t>1890家</t>
  </si>
  <si>
    <t>饲料生产加工企业监管</t>
  </si>
  <si>
    <t>3家</t>
  </si>
  <si>
    <t>兽药销售企业监管</t>
  </si>
  <si>
    <t>35家</t>
  </si>
  <si>
    <t>无重大养殖污染事故</t>
  </si>
  <si>
    <t>0起</t>
  </si>
  <si>
    <t>无重大动物疫情事故</t>
  </si>
  <si>
    <t>无违法捕捞事故</t>
  </si>
  <si>
    <t>无重大畜禽水产品质量安全事故</t>
  </si>
  <si>
    <t>服务覆盖率</t>
  </si>
  <si>
    <t>监管覆盖率</t>
  </si>
  <si>
    <t>技术指导按时完成率</t>
  </si>
  <si>
    <t>监管任务按时完成率</t>
  </si>
  <si>
    <t>抽检任务按时完成率</t>
  </si>
  <si>
    <t>不良反应及时上报率</t>
  </si>
  <si>
    <t>经费使用率</t>
  </si>
  <si>
    <t>可控成本降低率</t>
  </si>
  <si>
    <t>≥10%</t>
  </si>
  <si>
    <t>效益指标
（预期可能实现的效益，包括经济效益、社会效益、环境效益、可持续影响以及服务对象满意度等）</t>
  </si>
  <si>
    <t>经济效益</t>
  </si>
  <si>
    <t>养殖业产值提升率</t>
  </si>
  <si>
    <t>畜牧水产业健康持续发展</t>
  </si>
  <si>
    <t>社会效益</t>
  </si>
  <si>
    <t>全市服务覆盖率</t>
  </si>
  <si>
    <t>全市监管覆盖率</t>
  </si>
  <si>
    <t>全市抽验覆盖率</t>
  </si>
  <si>
    <t>环境效益</t>
  </si>
  <si>
    <t>畜禽水产品合格率</t>
  </si>
  <si>
    <t>≥95%</t>
  </si>
  <si>
    <t>质量安全事故下降率</t>
  </si>
  <si>
    <t>≤10%</t>
  </si>
  <si>
    <t>养殖环境改善率</t>
  </si>
  <si>
    <t>≥15%</t>
  </si>
  <si>
    <t>可持续影响</t>
  </si>
  <si>
    <t>对养殖业发展的有效促进</t>
  </si>
  <si>
    <t>对大众健康水平的提升</t>
  </si>
  <si>
    <t>服务对象满意度</t>
  </si>
  <si>
    <t>指导服务对象满意率</t>
  </si>
  <si>
    <t>监管相对人满意率</t>
  </si>
  <si>
    <t>群众满意率</t>
  </si>
  <si>
    <t>问题
其他说明的</t>
  </si>
  <si>
    <t>无</t>
  </si>
  <si>
    <t>审核意见
财政部门</t>
  </si>
  <si>
    <t xml:space="preserve">
                                （盖章）
                               年   月   日  
</t>
  </si>
  <si>
    <t>项目支出预算绩效目标申报表</t>
  </si>
  <si>
    <r>
      <rPr>
        <b/>
        <sz val="16"/>
        <rFont val="仿宋_GB2312"/>
        <charset val="134"/>
      </rPr>
      <t>（20</t>
    </r>
    <r>
      <rPr>
        <b/>
        <u/>
        <sz val="16"/>
        <rFont val="仿宋_GB2312"/>
        <charset val="134"/>
      </rPr>
      <t>22</t>
    </r>
    <r>
      <rPr>
        <b/>
        <sz val="16"/>
        <rFont val="仿宋_GB2312"/>
        <charset val="134"/>
      </rPr>
      <t>年度）</t>
    </r>
  </si>
  <si>
    <t>单位负责人：张剑波</t>
  </si>
  <si>
    <t>项目基本情况</t>
  </si>
  <si>
    <t>磊石渔场税费改革转移支付</t>
  </si>
  <si>
    <t>项目属性</t>
  </si>
  <si>
    <t>新增项目□                       延续项目 √</t>
  </si>
  <si>
    <t xml:space="preserve"> 主管部门</t>
  </si>
  <si>
    <t>汨罗市农业农村局</t>
  </si>
  <si>
    <t xml:space="preserve"> 项目起止时间</t>
  </si>
  <si>
    <t>2022年1-12月</t>
  </si>
  <si>
    <t>项目负责人</t>
  </si>
  <si>
    <t>曾献良</t>
  </si>
  <si>
    <t xml:space="preserve"> 项目类型</t>
  </si>
  <si>
    <t>1.基本建设类 □    其中：新建  □    扩建  □    改建  □
2.行政事业类 □    其中: 采购类□    修缮类□    奖励类□ 
3.其他专项类 √</t>
  </si>
  <si>
    <t>项目概况</t>
  </si>
  <si>
    <t>磊石渔场属计划经济产物，根据《湖南省深化国有农场税费改革实施意见》（湘政发【2007】40号文件）精神，由市财政安排我场22万。该项目资金主要用于磊石渔场职工养老保险、渔场基础设施建设。</t>
  </si>
  <si>
    <t>项目立项
依据</t>
  </si>
  <si>
    <t>属于常年本级专项</t>
  </si>
  <si>
    <t>项目资金情况</t>
  </si>
  <si>
    <t>项目资金申请（万元）</t>
  </si>
  <si>
    <t>项 目</t>
  </si>
  <si>
    <t xml:space="preserve"> 上年度安排资金</t>
  </si>
  <si>
    <t>本年度申请资金</t>
  </si>
  <si>
    <t>合 计</t>
  </si>
  <si>
    <t>市级资金</t>
  </si>
  <si>
    <t>22万</t>
  </si>
  <si>
    <t>省级资金</t>
  </si>
  <si>
    <t>中央资金</t>
  </si>
  <si>
    <t>自有资金</t>
  </si>
  <si>
    <t>支出明细预算（万元）</t>
  </si>
  <si>
    <t>上年度安排资金</t>
  </si>
  <si>
    <t xml:space="preserve"> 本年度申请资金</t>
  </si>
  <si>
    <t>测算依据及说明</t>
  </si>
  <si>
    <t>养老保险</t>
  </si>
  <si>
    <t>根据社保站测算</t>
  </si>
  <si>
    <t>基础设施建设</t>
  </si>
  <si>
    <t>初步预算</t>
  </si>
  <si>
    <t>单位已有的（或拟订的）保障项目实施的制度、措施</t>
  </si>
  <si>
    <t>1、按照社保站当年测算保证养老保险；2、根据场干部会议商量决定2022年解决一队、长山队道路硬化、道路维修。</t>
  </si>
  <si>
    <t>项目年度实施进度计划</t>
  </si>
  <si>
    <t>项目实施内容</t>
  </si>
  <si>
    <t>开始时间</t>
  </si>
  <si>
    <t>结束时间</t>
  </si>
  <si>
    <t>1、1队道路硬化</t>
  </si>
  <si>
    <t>3月</t>
  </si>
  <si>
    <t>5月</t>
  </si>
  <si>
    <t>2、长山队钓鱼台道路平整</t>
  </si>
  <si>
    <t>7月</t>
  </si>
  <si>
    <t>项目年度绩效目标情况</t>
  </si>
  <si>
    <t>长期绩效目标</t>
  </si>
  <si>
    <t xml:space="preserve">1.保证渔场职工养老保险无后顾之忧；
2.保证渔场一队、长山队渔产品运输方便。
</t>
  </si>
  <si>
    <t>本年度绩效目标</t>
  </si>
  <si>
    <t xml:space="preserve">1.解决渔场职工当年养老保险；
2.为渔场一队、长山队解决道路维修。
</t>
  </si>
  <si>
    <t>项目年度绩效指标</t>
  </si>
  <si>
    <t>产出
指标</t>
  </si>
  <si>
    <t>缴纳职工养老保险</t>
  </si>
  <si>
    <t>突发动物疫情应急处置</t>
  </si>
  <si>
    <t>维修道路</t>
  </si>
  <si>
    <t>病死畜禽和产品的收集</t>
  </si>
  <si>
    <t>2千米</t>
  </si>
  <si>
    <t>硬化道路</t>
  </si>
  <si>
    <t>病死猪无害化处理</t>
  </si>
  <si>
    <t>1.5千米</t>
  </si>
  <si>
    <t>无重大动物疫情事故发生</t>
  </si>
  <si>
    <t>0.2米</t>
  </si>
  <si>
    <t>砂砾石</t>
  </si>
  <si>
    <t>工程及时率</t>
  </si>
  <si>
    <t>事故上报及时率</t>
  </si>
  <si>
    <t>安全应急处置及时率</t>
  </si>
  <si>
    <t>疫情应急处置及时率</t>
  </si>
  <si>
    <t>补助资金到位率</t>
  </si>
  <si>
    <t>≥20%</t>
  </si>
  <si>
    <t>全场服务覆盖率</t>
  </si>
  <si>
    <t>全场监管覆盖率</t>
  </si>
  <si>
    <t>其他说明的问题</t>
  </si>
  <si>
    <t>财政部门
审核意见</t>
  </si>
  <si>
    <t xml:space="preserve">                                          （盖章）
                                           年    月    日    
</t>
  </si>
  <si>
    <t>2022年1月1日-12月31日</t>
  </si>
  <si>
    <t>湛国雄</t>
  </si>
  <si>
    <t>根据《湖南省财政厅、湖南省畜牧水产局关于落实畜禽水产品质量安全整治经费的通知》和2016年9月23日第四次市长办公会议上提出的“职能尽快划转、部门必须相互配合、屠宰场马上规划搬迁、财政部门据实保障经费”。将生猪定点屠宰、食品安全监管经费纳入财政预算。</t>
  </si>
  <si>
    <t>5万</t>
  </si>
  <si>
    <t>根据往年安排测算</t>
  </si>
  <si>
    <t>夜间值班费</t>
  </si>
  <si>
    <t>1.6万</t>
  </si>
  <si>
    <t>意外保险</t>
  </si>
  <si>
    <t>0.1万</t>
  </si>
  <si>
    <t>联合执法经费</t>
  </si>
  <si>
    <t>2.8万</t>
  </si>
  <si>
    <t>租车</t>
  </si>
  <si>
    <t>1.5万</t>
  </si>
  <si>
    <t>根据动物检疫股全年工作安排</t>
  </si>
  <si>
    <t>1、做好病死畜禽、水产品收集工作</t>
  </si>
  <si>
    <t>1月</t>
  </si>
  <si>
    <t>12月</t>
  </si>
  <si>
    <t>2、做好病死处理工作</t>
  </si>
  <si>
    <t>3、做好突发动物疫情应急处置</t>
  </si>
  <si>
    <t>4、做好全市食品安全大检查</t>
  </si>
  <si>
    <t xml:space="preserve">5、加强屠宰场管理 </t>
  </si>
  <si>
    <t>1.无病死猪流入市场
2.无重大畜禽水产品质量安全事故发生
3、全市无私屠乱宰现象</t>
  </si>
  <si>
    <t>1.无病死畜禽、水产品流入市场
2.无重大畜禽水产品质量安全事故发生
3、无私屠乱宰现象</t>
  </si>
  <si>
    <t>病死猪收集</t>
  </si>
  <si>
    <t>2-3万头</t>
  </si>
  <si>
    <t>200-300吨</t>
  </si>
  <si>
    <t>2-3万头次</t>
  </si>
  <si>
    <t>病死畜禽和产品的无害化处理</t>
  </si>
  <si>
    <t>无病死畜禽、水产品流入市场</t>
  </si>
  <si>
    <t>小三场税费改革（种畜场、水产良种场）</t>
  </si>
  <si>
    <r>
      <rPr>
        <sz val="12"/>
        <rFont val="仿宋_GB2312"/>
        <charset val="134"/>
      </rPr>
      <t xml:space="preserve">新增项目                     延续项目  </t>
    </r>
    <r>
      <rPr>
        <sz val="12"/>
        <rFont val="Arial"/>
        <charset val="134"/>
      </rPr>
      <t>√</t>
    </r>
  </si>
  <si>
    <t>农业农村局</t>
  </si>
  <si>
    <t>徐婷</t>
  </si>
  <si>
    <t>种畜场、水产良种场场属计划经济产物，根据《湖南省深化国有农场税费改革实施意见》（湘政发【2007】40号文件）精神，由市财政安排我中心3.6万。该项目资金主要用于种畜场、水产良种场原改制职工生活困难、生活费用。</t>
  </si>
  <si>
    <t>3.6万</t>
  </si>
  <si>
    <t>1、解决困难职工</t>
  </si>
  <si>
    <t>2万</t>
  </si>
  <si>
    <t>2、生活费</t>
  </si>
  <si>
    <t>根据当年改制方案</t>
  </si>
  <si>
    <t>1、妥善解决改制困难职工生活</t>
  </si>
  <si>
    <t>2、适当安排生活费用</t>
  </si>
  <si>
    <t>1.积极引导改制职工搞第二次创业；
2.妥善解决部分困难职工实际难处；
3、改制职工适当补贴。</t>
  </si>
  <si>
    <t>1.改制职工不上访、不投诉；
2.改制职工生活好。</t>
  </si>
  <si>
    <t>职工上访处置</t>
  </si>
  <si>
    <t>资金发放及时率</t>
  </si>
  <si>
    <t>二场职工服务覆盖率</t>
  </si>
  <si>
    <t>二场职工监管覆盖率</t>
  </si>
</sst>
</file>

<file path=xl/styles.xml><?xml version="1.0" encoding="utf-8"?>
<styleSheet xmlns="http://schemas.openxmlformats.org/spreadsheetml/2006/main">
  <numFmts count="12">
    <numFmt numFmtId="42" formatCode="_ &quot;￥&quot;* #,##0_ ;_ &quot;￥&quot;* \-#,##0_ ;_ &quot;￥&quot;* &quot;-&quot;_ ;_ @_ "/>
    <numFmt numFmtId="43" formatCode="_ * #,##0.00_ ;_ * \-#,##0.00_ ;_ * &quot;-&quot;??_ ;_ @_ "/>
    <numFmt numFmtId="44" formatCode="_ &quot;￥&quot;* #,##0.00_ ;_ &quot;￥&quot;* \-#,##0.00_ ;_ &quot;￥&quot;* &quot;-&quot;??_ ;_ @_ "/>
    <numFmt numFmtId="176" formatCode="* #,##0;* \-#,##0;* &quot;-&quot;;@"/>
    <numFmt numFmtId="177" formatCode="0_ "/>
    <numFmt numFmtId="178" formatCode="* #,##0.00;* \-#,##0.00;* &quot;&quot;??;@"/>
    <numFmt numFmtId="179" formatCode="0_);[Red]\(0\)"/>
    <numFmt numFmtId="180" formatCode="00"/>
    <numFmt numFmtId="181" formatCode="0000"/>
    <numFmt numFmtId="182" formatCode="#,##0_);[Red]\(#,##0\)"/>
    <numFmt numFmtId="183" formatCode="#,##0.00_);[Red]\(#,##0.00\)"/>
    <numFmt numFmtId="184" formatCode="#,##0.0000"/>
  </numFmts>
  <fonts count="49">
    <font>
      <sz val="9"/>
      <name val="宋体"/>
      <charset val="134"/>
    </font>
    <font>
      <sz val="12"/>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22"/>
      <name val="方正小标宋简体"/>
      <charset val="134"/>
    </font>
    <font>
      <b/>
      <sz val="22"/>
      <name val="方正小标宋简体"/>
      <charset val="134"/>
    </font>
    <font>
      <b/>
      <sz val="10"/>
      <name val="宋体"/>
      <charset val="134"/>
    </font>
    <font>
      <b/>
      <sz val="18"/>
      <name val="宋体"/>
      <charset val="134"/>
    </font>
    <font>
      <sz val="10"/>
      <name val="宋体"/>
      <charset val="134"/>
    </font>
    <font>
      <b/>
      <sz val="9"/>
      <name val="宋体"/>
      <charset val="134"/>
    </font>
    <font>
      <b/>
      <sz val="16"/>
      <name val="宋体"/>
      <charset val="134"/>
    </font>
    <font>
      <b/>
      <sz val="14"/>
      <name val="宋体"/>
      <charset val="134"/>
    </font>
    <font>
      <sz val="10"/>
      <name val="Times New Roman"/>
      <charset val="134"/>
    </font>
    <font>
      <sz val="11"/>
      <color indexed="8"/>
      <name val="宋体"/>
      <charset val="134"/>
      <scheme val="minor"/>
    </font>
    <font>
      <b/>
      <sz val="16"/>
      <name val="SimSun"/>
      <charset val="134"/>
    </font>
    <font>
      <b/>
      <sz val="11"/>
      <name val="SimSun"/>
      <charset val="134"/>
    </font>
    <font>
      <sz val="10"/>
      <name val="SimSun"/>
      <charset val="134"/>
    </font>
    <font>
      <sz val="9"/>
      <name val="SimSun"/>
      <charset val="134"/>
    </font>
    <font>
      <b/>
      <sz val="9"/>
      <name val="SimSun"/>
      <charset val="134"/>
    </font>
    <font>
      <sz val="10"/>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b/>
      <sz val="10"/>
      <name val="Arial"/>
      <charset val="134"/>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
      <sz val="12"/>
      <name val="Arial"/>
      <charset val="134"/>
    </font>
  </fonts>
  <fills count="35">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xf numFmtId="42" fontId="25"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26" applyNumberFormat="0" applyAlignment="0" applyProtection="0">
      <alignment vertical="center"/>
    </xf>
    <xf numFmtId="44" fontId="25" fillId="0" borderId="0" applyFont="0" applyFill="0" applyBorder="0" applyAlignment="0" applyProtection="0">
      <alignment vertical="center"/>
    </xf>
    <xf numFmtId="176" fontId="28" fillId="0" borderId="0" applyFont="0" applyFill="0" applyBorder="0" applyAlignment="0" applyProtection="0"/>
    <xf numFmtId="0" fontId="26" fillId="6" borderId="0" applyNumberFormat="0" applyBorder="0" applyAlignment="0" applyProtection="0">
      <alignment vertical="center"/>
    </xf>
    <xf numFmtId="0" fontId="29" fillId="7" borderId="0" applyNumberFormat="0" applyBorder="0" applyAlignment="0" applyProtection="0">
      <alignment vertical="center"/>
    </xf>
    <xf numFmtId="43" fontId="25"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xf numFmtId="0" fontId="33" fillId="0" borderId="0" applyNumberFormat="0" applyFill="0" applyBorder="0" applyAlignment="0" applyProtection="0">
      <alignment vertical="center"/>
    </xf>
    <xf numFmtId="0" fontId="25" fillId="9" borderId="27" applyNumberFormat="0" applyFont="0" applyAlignment="0" applyProtection="0">
      <alignment vertical="center"/>
    </xf>
    <xf numFmtId="0" fontId="0" fillId="0" borderId="0"/>
    <xf numFmtId="9" fontId="1" fillId="0" borderId="0" applyFont="0" applyFill="0" applyBorder="0" applyAlignment="0" applyProtection="0"/>
    <xf numFmtId="0" fontId="30" fillId="10"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0" borderId="0"/>
    <xf numFmtId="0" fontId="37" fillId="0" borderId="0" applyNumberFormat="0" applyFill="0" applyBorder="0" applyAlignment="0" applyProtection="0">
      <alignment vertical="center"/>
    </xf>
    <xf numFmtId="0" fontId="38" fillId="0" borderId="28" applyNumberFormat="0" applyFill="0" applyAlignment="0" applyProtection="0">
      <alignment vertical="center"/>
    </xf>
    <xf numFmtId="0" fontId="39" fillId="0" borderId="28" applyNumberFormat="0" applyFill="0" applyAlignment="0" applyProtection="0">
      <alignment vertical="center"/>
    </xf>
    <xf numFmtId="0" fontId="30" fillId="11" borderId="0" applyNumberFormat="0" applyBorder="0" applyAlignment="0" applyProtection="0">
      <alignment vertical="center"/>
    </xf>
    <xf numFmtId="0" fontId="34" fillId="0" borderId="29" applyNumberFormat="0" applyFill="0" applyAlignment="0" applyProtection="0">
      <alignment vertical="center"/>
    </xf>
    <xf numFmtId="0" fontId="30" fillId="12" borderId="0" applyNumberFormat="0" applyBorder="0" applyAlignment="0" applyProtection="0">
      <alignment vertical="center"/>
    </xf>
    <xf numFmtId="0" fontId="40" fillId="13" borderId="30" applyNumberFormat="0" applyAlignment="0" applyProtection="0">
      <alignment vertical="center"/>
    </xf>
    <xf numFmtId="0" fontId="41" fillId="13" borderId="26" applyNumberFormat="0" applyAlignment="0" applyProtection="0">
      <alignment vertical="center"/>
    </xf>
    <xf numFmtId="0" fontId="42" fillId="14" borderId="31" applyNumberFormat="0" applyAlignment="0" applyProtection="0">
      <alignment vertical="center"/>
    </xf>
    <xf numFmtId="0" fontId="26" fillId="15" borderId="0" applyNumberFormat="0" applyBorder="0" applyAlignment="0" applyProtection="0">
      <alignment vertical="center"/>
    </xf>
    <xf numFmtId="0" fontId="30" fillId="16" borderId="0" applyNumberFormat="0" applyBorder="0" applyAlignment="0" applyProtection="0">
      <alignment vertical="center"/>
    </xf>
    <xf numFmtId="0" fontId="43" fillId="0" borderId="32" applyNumberFormat="0" applyFill="0" applyAlignment="0" applyProtection="0">
      <alignment vertical="center"/>
    </xf>
    <xf numFmtId="0" fontId="44" fillId="0" borderId="33" applyNumberFormat="0" applyFill="0" applyAlignment="0" applyProtection="0">
      <alignment vertical="center"/>
    </xf>
    <xf numFmtId="0" fontId="45" fillId="17" borderId="0" applyNumberFormat="0" applyBorder="0" applyAlignment="0" applyProtection="0">
      <alignment vertical="center"/>
    </xf>
    <xf numFmtId="0" fontId="46" fillId="18" borderId="0" applyNumberFormat="0" applyBorder="0" applyAlignment="0" applyProtection="0">
      <alignment vertical="center"/>
    </xf>
    <xf numFmtId="0" fontId="26" fillId="19" borderId="0" applyNumberFormat="0" applyBorder="0" applyAlignment="0" applyProtection="0">
      <alignment vertical="center"/>
    </xf>
    <xf numFmtId="0" fontId="30"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30" fillId="29" borderId="0" applyNumberFormat="0" applyBorder="0" applyAlignment="0" applyProtection="0">
      <alignment vertical="center"/>
    </xf>
    <xf numFmtId="0" fontId="1" fillId="0" borderId="0"/>
    <xf numFmtId="0" fontId="26"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1" fillId="0" borderId="0"/>
    <xf numFmtId="0" fontId="26" fillId="33" borderId="0" applyNumberFormat="0" applyBorder="0" applyAlignment="0" applyProtection="0">
      <alignment vertical="center"/>
    </xf>
    <xf numFmtId="0" fontId="30" fillId="34" borderId="0" applyNumberFormat="0" applyBorder="0" applyAlignment="0" applyProtection="0">
      <alignment vertical="center"/>
    </xf>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0" fillId="0" borderId="0"/>
    <xf numFmtId="0" fontId="0" fillId="0" borderId="0"/>
    <xf numFmtId="0" fontId="1" fillId="0" borderId="0"/>
    <xf numFmtId="0" fontId="0" fillId="0" borderId="0"/>
    <xf numFmtId="0" fontId="0" fillId="0" borderId="0"/>
  </cellStyleXfs>
  <cellXfs count="424">
    <xf numFmtId="0" fontId="0" fillId="0" borderId="0" xfId="0"/>
    <xf numFmtId="0" fontId="1" fillId="0" borderId="0" xfId="61" applyFont="1" applyFill="1" applyBorder="1" applyAlignment="1"/>
    <xf numFmtId="0" fontId="1" fillId="0" borderId="0" xfId="61" applyFont="1" applyFill="1" applyBorder="1" applyAlignment="1">
      <alignment horizontal="left" vertical="center"/>
    </xf>
    <xf numFmtId="0" fontId="1" fillId="0" borderId="0" xfId="61" applyFont="1" applyFill="1" applyBorder="1" applyAlignment="1">
      <alignment horizontal="center" vertical="center"/>
    </xf>
    <xf numFmtId="0" fontId="1" fillId="0" borderId="0" xfId="61" applyFont="1" applyFill="1" applyBorder="1" applyAlignment="1">
      <alignment horizontal="center" vertical="center" wrapText="1"/>
    </xf>
    <xf numFmtId="0" fontId="1" fillId="0" borderId="0" xfId="61" applyFont="1" applyFill="1" applyBorder="1" applyAlignment="1">
      <alignment vertical="center"/>
    </xf>
    <xf numFmtId="0" fontId="2" fillId="0" borderId="0" xfId="61" applyFont="1" applyFill="1" applyBorder="1" applyAlignment="1">
      <alignment horizontal="center" vertical="center"/>
    </xf>
    <xf numFmtId="0" fontId="3" fillId="0" borderId="0" xfId="61" applyFont="1" applyFill="1" applyBorder="1" applyAlignment="1">
      <alignment horizontal="center" vertical="center"/>
    </xf>
    <xf numFmtId="0" fontId="4" fillId="0" borderId="1" xfId="61" applyFont="1" applyFill="1" applyBorder="1" applyAlignment="1">
      <alignment vertical="center"/>
    </xf>
    <xf numFmtId="0" fontId="4" fillId="0" borderId="1" xfId="61" applyFont="1" applyFill="1" applyBorder="1" applyAlignment="1">
      <alignment vertical="center" wrapText="1"/>
    </xf>
    <xf numFmtId="0" fontId="5" fillId="0" borderId="2" xfId="61" applyNumberFormat="1" applyFont="1" applyFill="1" applyBorder="1" applyAlignment="1">
      <alignment horizontal="center" vertical="center" textRotation="255" wrapText="1"/>
    </xf>
    <xf numFmtId="0" fontId="4" fillId="0" borderId="3" xfId="61" applyFont="1" applyFill="1" applyBorder="1" applyAlignment="1">
      <alignment horizontal="center" vertical="center" wrapText="1"/>
    </xf>
    <xf numFmtId="0" fontId="4" fillId="0" borderId="4" xfId="61" applyFont="1" applyFill="1" applyBorder="1" applyAlignment="1">
      <alignment horizontal="center" vertical="center" wrapText="1"/>
    </xf>
    <xf numFmtId="0" fontId="4" fillId="0" borderId="2" xfId="61" applyFont="1" applyFill="1" applyBorder="1" applyAlignment="1">
      <alignment horizontal="center" vertical="center" wrapText="1"/>
    </xf>
    <xf numFmtId="0" fontId="4" fillId="0" borderId="2" xfId="61" applyFont="1" applyFill="1" applyBorder="1" applyAlignment="1">
      <alignment horizontal="left" vertical="center" wrapText="1"/>
    </xf>
    <xf numFmtId="0" fontId="4" fillId="0" borderId="5" xfId="61" applyFont="1" applyFill="1" applyBorder="1" applyAlignment="1">
      <alignment horizontal="center" vertical="center" wrapText="1"/>
    </xf>
    <xf numFmtId="0" fontId="4" fillId="0" borderId="6" xfId="61" applyFont="1" applyFill="1" applyBorder="1" applyAlignment="1">
      <alignment horizontal="center" vertical="center" wrapText="1"/>
    </xf>
    <xf numFmtId="0" fontId="6" fillId="0" borderId="2" xfId="61" applyFont="1" applyFill="1" applyBorder="1" applyAlignment="1">
      <alignment horizontal="center" vertical="center" wrapText="1"/>
    </xf>
    <xf numFmtId="0" fontId="4" fillId="0" borderId="7" xfId="61" applyFont="1" applyFill="1" applyBorder="1" applyAlignment="1">
      <alignment horizontal="center" vertical="center" wrapText="1"/>
    </xf>
    <xf numFmtId="0" fontId="4" fillId="0" borderId="8" xfId="61" applyFont="1" applyFill="1" applyBorder="1" applyAlignment="1">
      <alignment horizontal="center" vertical="center" wrapText="1"/>
    </xf>
    <xf numFmtId="0" fontId="4" fillId="0" borderId="9" xfId="61" applyFont="1" applyFill="1" applyBorder="1" applyAlignment="1">
      <alignment horizontal="center" vertical="center" wrapText="1"/>
    </xf>
    <xf numFmtId="0" fontId="4" fillId="0" borderId="10" xfId="61" applyFont="1" applyFill="1" applyBorder="1" applyAlignment="1">
      <alignment horizontal="center" vertical="center" wrapText="1"/>
    </xf>
    <xf numFmtId="0" fontId="7" fillId="0" borderId="2" xfId="61" applyFont="1" applyFill="1" applyBorder="1" applyAlignment="1">
      <alignment horizontal="center" vertical="center" wrapText="1"/>
    </xf>
    <xf numFmtId="0" fontId="5" fillId="0" borderId="2" xfId="61" applyFont="1" applyFill="1" applyBorder="1" applyAlignment="1">
      <alignment horizontal="center" vertical="center" wrapText="1"/>
    </xf>
    <xf numFmtId="0" fontId="5" fillId="0" borderId="5" xfId="61" applyFont="1" applyFill="1" applyBorder="1" applyAlignment="1">
      <alignment horizontal="center" vertical="center" wrapText="1"/>
    </xf>
    <xf numFmtId="0" fontId="5" fillId="0" borderId="6" xfId="61" applyFont="1" applyFill="1" applyBorder="1" applyAlignment="1">
      <alignment horizontal="center" vertical="center" wrapText="1"/>
    </xf>
    <xf numFmtId="0" fontId="8" fillId="0" borderId="2" xfId="61" applyFont="1" applyFill="1" applyBorder="1" applyAlignment="1">
      <alignment horizontal="center" vertical="center" wrapText="1"/>
    </xf>
    <xf numFmtId="0" fontId="5" fillId="0" borderId="7" xfId="61" applyFont="1" applyFill="1" applyBorder="1" applyAlignment="1">
      <alignment horizontal="center" vertical="center" wrapText="1"/>
    </xf>
    <xf numFmtId="0" fontId="5" fillId="0" borderId="8" xfId="61" applyFont="1" applyFill="1" applyBorder="1" applyAlignment="1">
      <alignment horizontal="center" vertical="center" wrapText="1"/>
    </xf>
    <xf numFmtId="0" fontId="1" fillId="0" borderId="2" xfId="61" applyFont="1" applyFill="1" applyBorder="1" applyAlignment="1">
      <alignment horizontal="left" vertical="center"/>
    </xf>
    <xf numFmtId="0" fontId="5" fillId="0" borderId="11" xfId="61" applyNumberFormat="1" applyFont="1" applyFill="1" applyBorder="1" applyAlignment="1">
      <alignment horizontal="center" vertical="center" textRotation="255" wrapText="1"/>
    </xf>
    <xf numFmtId="0" fontId="4" fillId="0" borderId="2" xfId="61" applyFont="1" applyFill="1" applyBorder="1" applyAlignment="1">
      <alignment vertical="center" wrapText="1"/>
    </xf>
    <xf numFmtId="0" fontId="5" fillId="0" borderId="12" xfId="61" applyNumberFormat="1" applyFont="1" applyFill="1" applyBorder="1" applyAlignment="1">
      <alignment horizontal="center" vertical="center" textRotation="255" wrapText="1"/>
    </xf>
    <xf numFmtId="0" fontId="4" fillId="0" borderId="11" xfId="61" applyFont="1" applyFill="1" applyBorder="1" applyAlignment="1">
      <alignment horizontal="center" vertical="center" wrapText="1"/>
    </xf>
    <xf numFmtId="0" fontId="4" fillId="0" borderId="12" xfId="61" applyFont="1" applyFill="1" applyBorder="1" applyAlignment="1">
      <alignment horizontal="center" vertical="center" wrapText="1"/>
    </xf>
    <xf numFmtId="0" fontId="4" fillId="0" borderId="13" xfId="61" applyFont="1" applyFill="1" applyBorder="1" applyAlignment="1">
      <alignment horizontal="center" vertical="center" wrapText="1"/>
    </xf>
    <xf numFmtId="0" fontId="7" fillId="0" borderId="3" xfId="61" applyFont="1" applyFill="1" applyBorder="1" applyAlignment="1">
      <alignment horizontal="center" vertical="center" wrapText="1"/>
    </xf>
    <xf numFmtId="0" fontId="4" fillId="0" borderId="1" xfId="61" applyFont="1" applyFill="1" applyBorder="1" applyAlignment="1">
      <alignment horizontal="center" vertical="center" wrapText="1"/>
    </xf>
    <xf numFmtId="0" fontId="4" fillId="0" borderId="0" xfId="61" applyFont="1" applyFill="1" applyBorder="1" applyAlignment="1">
      <alignment horizontal="center" vertical="center" wrapText="1"/>
    </xf>
    <xf numFmtId="0" fontId="4" fillId="0" borderId="14" xfId="61" applyFont="1" applyFill="1" applyBorder="1" applyAlignment="1">
      <alignment horizontal="center" vertical="center" wrapText="1"/>
    </xf>
    <xf numFmtId="0" fontId="4" fillId="0" borderId="3" xfId="61" applyFont="1" applyFill="1" applyBorder="1" applyAlignment="1">
      <alignment horizontal="center" wrapText="1"/>
    </xf>
    <xf numFmtId="0" fontId="4" fillId="0" borderId="14" xfId="61" applyFont="1" applyFill="1" applyBorder="1" applyAlignment="1">
      <alignment horizontal="center" wrapText="1"/>
    </xf>
    <xf numFmtId="0" fontId="7" fillId="0" borderId="0" xfId="61" applyFont="1" applyFill="1" applyBorder="1" applyAlignment="1">
      <alignment vertical="center"/>
    </xf>
    <xf numFmtId="0" fontId="7" fillId="0" borderId="0" xfId="61" applyFont="1" applyFill="1" applyBorder="1" applyAlignment="1">
      <alignment horizontal="center" vertical="center"/>
    </xf>
    <xf numFmtId="0" fontId="7" fillId="0" borderId="0" xfId="61" applyFont="1" applyFill="1" applyBorder="1" applyAlignment="1">
      <alignment horizontal="left" vertical="center"/>
    </xf>
    <xf numFmtId="0" fontId="4" fillId="0" borderId="1" xfId="61" applyFont="1" applyFill="1" applyBorder="1" applyAlignment="1">
      <alignment horizontal="left" vertical="center" wrapText="1"/>
    </xf>
    <xf numFmtId="0" fontId="7" fillId="0" borderId="14" xfId="61" applyFont="1" applyFill="1" applyBorder="1" applyAlignment="1">
      <alignment horizontal="center" vertical="center" wrapText="1"/>
    </xf>
    <xf numFmtId="0" fontId="7" fillId="0" borderId="4" xfId="61" applyFont="1" applyFill="1" applyBorder="1" applyAlignment="1">
      <alignment horizontal="center" vertical="center" wrapText="1"/>
    </xf>
    <xf numFmtId="9" fontId="7" fillId="0" borderId="3" xfId="16" applyNumberFormat="1" applyFont="1" applyBorder="1" applyAlignment="1">
      <alignment horizontal="center" vertical="center" wrapText="1"/>
    </xf>
    <xf numFmtId="9" fontId="7" fillId="0" borderId="4" xfId="16" applyNumberFormat="1" applyFont="1" applyBorder="1" applyAlignment="1">
      <alignment horizontal="center" vertical="center" wrapText="1"/>
    </xf>
    <xf numFmtId="9" fontId="7" fillId="0" borderId="3" xfId="61" applyNumberFormat="1" applyFont="1" applyFill="1" applyBorder="1" applyAlignment="1">
      <alignment horizontal="center" vertical="center" wrapText="1"/>
    </xf>
    <xf numFmtId="9" fontId="7" fillId="0" borderId="4" xfId="61" applyNumberFormat="1" applyFont="1" applyFill="1" applyBorder="1" applyAlignment="1">
      <alignment horizontal="center" vertical="center" wrapText="1"/>
    </xf>
    <xf numFmtId="0" fontId="4" fillId="0" borderId="4" xfId="61" applyFont="1" applyFill="1" applyBorder="1" applyAlignment="1">
      <alignment horizontal="center" wrapText="1"/>
    </xf>
    <xf numFmtId="0" fontId="1" fillId="0" borderId="0" xfId="60" applyFont="1" applyFill="1" applyBorder="1" applyAlignment="1"/>
    <xf numFmtId="0" fontId="1" fillId="0" borderId="0" xfId="60" applyFont="1" applyFill="1" applyBorder="1" applyAlignment="1">
      <alignment horizontal="left" vertical="center"/>
    </xf>
    <xf numFmtId="0" fontId="1" fillId="0" borderId="0" xfId="56" applyFont="1" applyFill="1"/>
    <xf numFmtId="0" fontId="0" fillId="0" borderId="0" xfId="60" applyFont="1" applyFill="1"/>
    <xf numFmtId="0" fontId="9" fillId="0" borderId="0" xfId="56" applyFont="1" applyFill="1" applyBorder="1" applyAlignment="1">
      <alignment horizontal="center" vertical="center"/>
    </xf>
    <xf numFmtId="0" fontId="10" fillId="0" borderId="0" xfId="56" applyFont="1" applyFill="1" applyBorder="1" applyAlignment="1">
      <alignment horizontal="center" vertical="center"/>
    </xf>
    <xf numFmtId="0" fontId="3" fillId="0" borderId="0" xfId="56" applyFont="1" applyFill="1" applyBorder="1" applyAlignment="1">
      <alignment horizontal="center" vertical="center"/>
    </xf>
    <xf numFmtId="0" fontId="4" fillId="0" borderId="1" xfId="48" applyFont="1" applyFill="1" applyBorder="1" applyAlignment="1">
      <alignment horizontal="left" vertical="center" wrapText="1"/>
    </xf>
    <xf numFmtId="0" fontId="4" fillId="0" borderId="1" xfId="48" applyFont="1" applyFill="1" applyBorder="1" applyAlignment="1">
      <alignment vertical="center" wrapText="1"/>
    </xf>
    <xf numFmtId="0" fontId="4" fillId="0" borderId="1" xfId="48" applyFont="1" applyFill="1" applyBorder="1" applyAlignment="1">
      <alignment horizontal="center" vertical="center" wrapText="1"/>
    </xf>
    <xf numFmtId="0" fontId="5" fillId="0" borderId="2" xfId="56" applyNumberFormat="1" applyFont="1" applyFill="1" applyBorder="1" applyAlignment="1">
      <alignment horizontal="center" vertical="center" textRotation="255" wrapText="1"/>
    </xf>
    <xf numFmtId="0" fontId="4" fillId="0" borderId="2" xfId="56" applyFont="1" applyFill="1" applyBorder="1" applyAlignment="1">
      <alignment horizontal="center" vertical="center" wrapText="1"/>
    </xf>
    <xf numFmtId="49" fontId="4" fillId="0" borderId="2" xfId="56" applyNumberFormat="1" applyFont="1" applyFill="1" applyBorder="1" applyAlignment="1">
      <alignment horizontal="center" vertical="center" wrapText="1"/>
    </xf>
    <xf numFmtId="0" fontId="7" fillId="0" borderId="2" xfId="62" applyFont="1" applyFill="1" applyBorder="1" applyAlignment="1">
      <alignment horizontal="center" vertical="center"/>
    </xf>
    <xf numFmtId="0" fontId="4" fillId="0" borderId="2" xfId="62" applyFont="1" applyFill="1" applyBorder="1" applyAlignment="1">
      <alignment horizontal="center" vertical="center" wrapText="1"/>
    </xf>
    <xf numFmtId="0" fontId="4" fillId="0" borderId="3" xfId="62" applyFont="1" applyFill="1" applyBorder="1" applyAlignment="1">
      <alignment horizontal="left" vertical="center" wrapText="1"/>
    </xf>
    <xf numFmtId="0" fontId="4" fillId="0" borderId="14" xfId="62" applyFont="1" applyFill="1" applyBorder="1" applyAlignment="1">
      <alignment horizontal="left" vertical="center" wrapText="1"/>
    </xf>
    <xf numFmtId="0" fontId="4" fillId="0" borderId="4" xfId="62" applyFont="1" applyFill="1" applyBorder="1" applyAlignment="1">
      <alignment horizontal="left" vertical="center" wrapText="1"/>
    </xf>
    <xf numFmtId="0" fontId="6" fillId="0" borderId="2" xfId="56" applyFont="1" applyFill="1" applyBorder="1" applyAlignment="1">
      <alignment horizontal="center" vertical="center" wrapText="1"/>
    </xf>
    <xf numFmtId="0" fontId="7" fillId="0" borderId="2" xfId="56" applyFont="1" applyFill="1" applyBorder="1" applyAlignment="1">
      <alignment horizontal="center" vertical="center" wrapText="1"/>
    </xf>
    <xf numFmtId="4" fontId="4" fillId="0" borderId="2" xfId="56" applyNumberFormat="1" applyFont="1" applyFill="1" applyBorder="1" applyAlignment="1">
      <alignment horizontal="center" vertical="center" wrapText="1"/>
    </xf>
    <xf numFmtId="4" fontId="4" fillId="0" borderId="2" xfId="56" applyNumberFormat="1" applyFont="1" applyFill="1" applyBorder="1" applyAlignment="1">
      <alignment vertical="center"/>
    </xf>
    <xf numFmtId="4" fontId="4" fillId="0" borderId="2" xfId="56" applyNumberFormat="1" applyFont="1" applyFill="1" applyBorder="1" applyAlignment="1">
      <alignment horizontal="center" vertical="center"/>
    </xf>
    <xf numFmtId="0" fontId="4" fillId="0" borderId="2" xfId="56" applyFont="1" applyFill="1" applyBorder="1" applyAlignment="1">
      <alignment horizontal="center" vertical="center"/>
    </xf>
    <xf numFmtId="0" fontId="4" fillId="0" borderId="2" xfId="62" applyFont="1" applyFill="1" applyBorder="1" applyAlignment="1">
      <alignment horizontal="left" vertical="center" wrapText="1"/>
    </xf>
    <xf numFmtId="0" fontId="4" fillId="0" borderId="11" xfId="62" applyFont="1" applyFill="1" applyBorder="1" applyAlignment="1">
      <alignment horizontal="center" vertical="center" wrapText="1"/>
    </xf>
    <xf numFmtId="0" fontId="7" fillId="0" borderId="2" xfId="62" applyFont="1" applyFill="1" applyBorder="1" applyAlignment="1">
      <alignment horizontal="center" vertical="center" wrapText="1"/>
    </xf>
    <xf numFmtId="0" fontId="7" fillId="0" borderId="3" xfId="62" applyFont="1" applyFill="1" applyBorder="1" applyAlignment="1">
      <alignment horizontal="center" vertical="center" wrapText="1"/>
    </xf>
    <xf numFmtId="0" fontId="7" fillId="0" borderId="4" xfId="62" applyFont="1" applyFill="1" applyBorder="1" applyAlignment="1">
      <alignment horizontal="center" vertical="center" wrapText="1"/>
    </xf>
    <xf numFmtId="0" fontId="4" fillId="0" borderId="12" xfId="62" applyFont="1" applyFill="1" applyBorder="1" applyAlignment="1">
      <alignment horizontal="center" vertical="center" wrapText="1"/>
    </xf>
    <xf numFmtId="0" fontId="4" fillId="0" borderId="15" xfId="62" applyFont="1" applyFill="1" applyBorder="1" applyAlignment="1">
      <alignment horizontal="center" vertical="center" wrapText="1"/>
    </xf>
    <xf numFmtId="9" fontId="7" fillId="0" borderId="3" xfId="16" applyFont="1" applyFill="1" applyBorder="1" applyAlignment="1">
      <alignment horizontal="center" vertical="center" wrapText="1"/>
    </xf>
    <xf numFmtId="9" fontId="7" fillId="0" borderId="4" xfId="16" applyFont="1" applyFill="1" applyBorder="1" applyAlignment="1">
      <alignment horizontal="center" vertical="center" wrapText="1"/>
    </xf>
    <xf numFmtId="9" fontId="7" fillId="0" borderId="3" xfId="62" applyNumberFormat="1" applyFont="1" applyFill="1" applyBorder="1" applyAlignment="1">
      <alignment horizontal="center" vertical="center" wrapText="1"/>
    </xf>
    <xf numFmtId="9" fontId="7" fillId="0" borderId="4" xfId="62" applyNumberFormat="1" applyFont="1" applyFill="1" applyBorder="1" applyAlignment="1">
      <alignment horizontal="center" vertical="center" wrapText="1"/>
    </xf>
    <xf numFmtId="0" fontId="6" fillId="0" borderId="2" xfId="62" applyFont="1" applyFill="1" applyBorder="1" applyAlignment="1">
      <alignment horizontal="center" vertical="center" wrapText="1"/>
    </xf>
    <xf numFmtId="0" fontId="1" fillId="0" borderId="0" xfId="62" applyFont="1" applyFill="1"/>
    <xf numFmtId="0" fontId="5" fillId="0" borderId="2" xfId="62" applyNumberFormat="1" applyFont="1" applyFill="1" applyBorder="1" applyAlignment="1">
      <alignment horizontal="center" vertical="center" textRotation="255" wrapText="1"/>
    </xf>
    <xf numFmtId="0" fontId="4" fillId="0" borderId="2" xfId="62" applyFont="1" applyFill="1" applyBorder="1" applyAlignment="1">
      <alignment horizontal="center" wrapText="1"/>
    </xf>
    <xf numFmtId="0" fontId="0" fillId="0" borderId="0" xfId="0" applyFill="1"/>
    <xf numFmtId="0" fontId="11"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centerContinuous" vertical="center"/>
    </xf>
    <xf numFmtId="0" fontId="11" fillId="0" borderId="0" xfId="0" applyNumberFormat="1" applyFont="1" applyFill="1" applyAlignment="1" applyProtection="1">
      <alignment horizontal="left" vertical="center"/>
    </xf>
    <xf numFmtId="0" fontId="11" fillId="0" borderId="1"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178" fontId="11" fillId="0" borderId="9"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wrapText="1"/>
    </xf>
    <xf numFmtId="178" fontId="11" fillId="0" borderId="3"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0" xfId="0" applyNumberFormat="1" applyFont="1" applyFill="1" applyProtection="1"/>
    <xf numFmtId="0" fontId="11" fillId="0" borderId="0" xfId="0" applyNumberFormat="1" applyFont="1" applyFill="1" applyAlignment="1" applyProtection="1">
      <alignment horizontal="right" vertical="center"/>
    </xf>
    <xf numFmtId="0" fontId="11" fillId="0" borderId="0" xfId="0" applyNumberFormat="1" applyFont="1" applyFill="1" applyAlignment="1" applyProtection="1">
      <alignment horizontal="right"/>
    </xf>
    <xf numFmtId="0" fontId="14" fillId="0" borderId="0" xfId="0" applyNumberFormat="1" applyFont="1" applyFill="1" applyAlignment="1" applyProtection="1">
      <alignment horizontal="center" vertical="center" wrapText="1"/>
    </xf>
    <xf numFmtId="0" fontId="15" fillId="0" borderId="0" xfId="0" applyFont="1" applyAlignment="1">
      <alignment horizontal="center"/>
    </xf>
    <xf numFmtId="0" fontId="13" fillId="0" borderId="2"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13" fillId="0" borderId="2" xfId="0" applyFont="1" applyBorder="1" applyAlignment="1">
      <alignment horizontal="center" vertical="center"/>
    </xf>
    <xf numFmtId="0" fontId="0" fillId="0" borderId="2" xfId="0" applyNumberFormat="1" applyFill="1" applyBorder="1"/>
    <xf numFmtId="0" fontId="0" fillId="0" borderId="2" xfId="0" applyBorder="1" applyAlignment="1">
      <alignment horizontal="center"/>
    </xf>
    <xf numFmtId="0" fontId="0" fillId="0" borderId="2" xfId="0" applyBorder="1" applyAlignment="1">
      <alignment horizontal="right" vertical="center" wrapText="1"/>
    </xf>
    <xf numFmtId="0" fontId="0" fillId="0" borderId="2" xfId="0" applyBorder="1" applyAlignment="1">
      <alignment horizontal="right" vertical="center"/>
    </xf>
    <xf numFmtId="0" fontId="13" fillId="0" borderId="0" xfId="0" applyFont="1" applyFill="1"/>
    <xf numFmtId="0" fontId="13" fillId="0" borderId="1"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178" fontId="13" fillId="0" borderId="9"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178" fontId="13" fillId="0" borderId="3" xfId="0" applyNumberFormat="1" applyFont="1" applyFill="1" applyBorder="1" applyAlignment="1" applyProtection="1">
      <alignment horizontal="center" vertical="center" wrapText="1"/>
    </xf>
    <xf numFmtId="0" fontId="13" fillId="0" borderId="2" xfId="0" applyNumberFormat="1" applyFont="1" applyFill="1" applyBorder="1"/>
    <xf numFmtId="49" fontId="13" fillId="0" borderId="2" xfId="5" applyNumberFormat="1" applyFont="1" applyFill="1" applyBorder="1" applyAlignment="1">
      <alignment horizontal="left" vertical="center" wrapText="1"/>
    </xf>
    <xf numFmtId="0" fontId="13" fillId="0" borderId="15" xfId="5" applyNumberFormat="1" applyFont="1" applyFill="1" applyBorder="1" applyAlignment="1">
      <alignment horizontal="left" vertical="center" wrapText="1"/>
    </xf>
    <xf numFmtId="179" fontId="13" fillId="0" borderId="2" xfId="0" applyNumberFormat="1" applyFont="1" applyFill="1" applyBorder="1" applyAlignment="1" applyProtection="1">
      <alignment horizontal="center" vertical="center" wrapText="1"/>
    </xf>
    <xf numFmtId="3" fontId="13" fillId="0" borderId="2" xfId="0" applyNumberFormat="1" applyFont="1" applyFill="1" applyBorder="1"/>
    <xf numFmtId="49" fontId="13" fillId="0" borderId="2" xfId="0" applyNumberFormat="1" applyFont="1" applyFill="1" applyBorder="1" applyAlignment="1">
      <alignment horizontal="left"/>
    </xf>
    <xf numFmtId="49" fontId="13" fillId="0" borderId="2" xfId="0" applyNumberFormat="1" applyFont="1" applyFill="1" applyBorder="1" applyAlignment="1">
      <alignment horizontal="left" vertical="center" wrapText="1"/>
    </xf>
    <xf numFmtId="0" fontId="13" fillId="0" borderId="2" xfId="0" applyNumberFormat="1" applyFont="1" applyFill="1" applyBorder="1" applyAlignment="1">
      <alignment horizontal="left"/>
    </xf>
    <xf numFmtId="0" fontId="13" fillId="0" borderId="0" xfId="0" applyNumberFormat="1" applyFont="1" applyFill="1" applyAlignment="1" applyProtection="1">
      <alignment horizontal="center" vertical="center" wrapText="1"/>
    </xf>
    <xf numFmtId="0" fontId="0" fillId="0" borderId="0" xfId="0" applyFont="1" applyFill="1"/>
    <xf numFmtId="0" fontId="13" fillId="0" borderId="0" xfId="0" applyNumberFormat="1" applyFont="1" applyFill="1" applyAlignment="1" applyProtection="1">
      <alignment horizontal="right"/>
    </xf>
    <xf numFmtId="0" fontId="13" fillId="0" borderId="0" xfId="0" applyNumberFormat="1" applyFont="1" applyFill="1" applyProtection="1"/>
    <xf numFmtId="0" fontId="13" fillId="0" borderId="0" xfId="0" applyFont="1"/>
    <xf numFmtId="0" fontId="13" fillId="0" borderId="11"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xf numFmtId="3" fontId="13" fillId="0" borderId="2" xfId="0" applyNumberFormat="1" applyFont="1" applyBorder="1"/>
    <xf numFmtId="49" fontId="13" fillId="0" borderId="2" xfId="0" applyNumberFormat="1" applyFont="1" applyFill="1" applyBorder="1"/>
    <xf numFmtId="0" fontId="13" fillId="0" borderId="5" xfId="0" applyFont="1" applyBorder="1" applyAlignment="1">
      <alignment horizontal="center"/>
    </xf>
    <xf numFmtId="0" fontId="13" fillId="0" borderId="13" xfId="0" applyFont="1" applyBorder="1" applyAlignment="1">
      <alignment horizontal="center"/>
    </xf>
    <xf numFmtId="0" fontId="13" fillId="0" borderId="9"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right" vertical="center" wrapText="1"/>
    </xf>
    <xf numFmtId="0" fontId="0" fillId="0" borderId="0" xfId="0" applyFont="1"/>
    <xf numFmtId="0" fontId="13" fillId="0" borderId="6" xfId="0" applyFont="1" applyBorder="1" applyAlignment="1">
      <alignment horizontal="center"/>
    </xf>
    <xf numFmtId="0" fontId="13" fillId="0" borderId="11" xfId="0" applyFont="1" applyBorder="1" applyAlignment="1">
      <alignment horizontal="center" vertical="center" wrapText="1"/>
    </xf>
    <xf numFmtId="0" fontId="13" fillId="0" borderId="10" xfId="0" applyFont="1" applyBorder="1" applyAlignment="1">
      <alignment horizontal="center"/>
    </xf>
    <xf numFmtId="0" fontId="13" fillId="0" borderId="12" xfId="0" applyFont="1" applyBorder="1" applyAlignment="1">
      <alignment horizontal="center" vertical="center" wrapText="1"/>
    </xf>
    <xf numFmtId="0" fontId="13" fillId="0" borderId="2" xfId="0" applyFont="1" applyBorder="1" applyAlignment="1">
      <alignment horizontal="right" vertical="center"/>
    </xf>
    <xf numFmtId="0" fontId="13" fillId="0" borderId="15" xfId="0" applyFont="1" applyBorder="1" applyAlignment="1">
      <alignment horizontal="center" vertical="center" wrapText="1"/>
    </xf>
    <xf numFmtId="49" fontId="13" fillId="0" borderId="0" xfId="0" applyNumberFormat="1" applyFont="1" applyFill="1" applyProtection="1"/>
    <xf numFmtId="180" fontId="11" fillId="0" borderId="0" xfId="0" applyNumberFormat="1" applyFont="1" applyFill="1" applyAlignment="1" applyProtection="1">
      <alignment horizontal="center" vertical="center" wrapText="1"/>
    </xf>
    <xf numFmtId="49" fontId="11" fillId="0" borderId="0" xfId="0" applyNumberFormat="1" applyFont="1" applyFill="1" applyAlignment="1" applyProtection="1">
      <alignment horizontal="center" vertical="center" wrapText="1"/>
    </xf>
    <xf numFmtId="181" fontId="11" fillId="2" borderId="0" xfId="0" applyNumberFormat="1" applyFont="1" applyFill="1" applyAlignment="1" applyProtection="1">
      <alignment horizontal="left" vertical="center"/>
    </xf>
    <xf numFmtId="181" fontId="11" fillId="2" borderId="1" xfId="0" applyNumberFormat="1" applyFont="1" applyFill="1" applyBorder="1" applyAlignment="1" applyProtection="1">
      <alignment horizontal="left" vertical="center"/>
    </xf>
    <xf numFmtId="0" fontId="11" fillId="0" borderId="0" xfId="0" applyNumberFormat="1" applyFont="1" applyFill="1" applyAlignment="1" applyProtection="1">
      <alignment horizontal="center" vertical="center"/>
    </xf>
    <xf numFmtId="0" fontId="13" fillId="2" borderId="15" xfId="0" applyNumberFormat="1" applyFont="1" applyFill="1" applyBorder="1" applyAlignment="1" applyProtection="1">
      <alignment horizontal="center" vertical="center"/>
    </xf>
    <xf numFmtId="0" fontId="13" fillId="2" borderId="15"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xf>
    <xf numFmtId="49" fontId="13" fillId="0" borderId="2" xfId="0" applyNumberFormat="1" applyFont="1" applyFill="1" applyBorder="1" applyAlignment="1" applyProtection="1">
      <alignment horizontal="center" vertical="center"/>
    </xf>
    <xf numFmtId="3" fontId="13" fillId="0" borderId="2" xfId="0" applyNumberFormat="1" applyFont="1" applyFill="1" applyBorder="1" applyAlignment="1" applyProtection="1">
      <alignment horizontal="center" vertical="center" wrapText="1"/>
    </xf>
    <xf numFmtId="0" fontId="13" fillId="0" borderId="15" xfId="5" applyNumberFormat="1" applyFont="1" applyFill="1" applyBorder="1" applyAlignment="1">
      <alignment horizontal="center" vertical="center" wrapText="1"/>
    </xf>
    <xf numFmtId="178" fontId="13" fillId="0" borderId="0" xfId="0" applyNumberFormat="1" applyFont="1" applyFill="1" applyAlignment="1" applyProtection="1">
      <alignment horizontal="right" vertical="center" wrapText="1"/>
    </xf>
    <xf numFmtId="0" fontId="13" fillId="0" borderId="1" xfId="0" applyNumberFormat="1" applyFont="1" applyFill="1" applyBorder="1" applyAlignment="1" applyProtection="1">
      <alignment horizontal="right"/>
    </xf>
    <xf numFmtId="178" fontId="11" fillId="0" borderId="0" xfId="0" applyNumberFormat="1" applyFont="1" applyFill="1" applyAlignment="1" applyProtection="1">
      <alignment horizontal="center" vertical="center" wrapText="1"/>
    </xf>
    <xf numFmtId="178" fontId="12" fillId="0" borderId="0" xfId="0" applyNumberFormat="1" applyFont="1" applyFill="1" applyAlignment="1" applyProtection="1">
      <alignment horizontal="centerContinuous" vertical="center"/>
    </xf>
    <xf numFmtId="181" fontId="11" fillId="0" borderId="0" xfId="0" applyNumberFormat="1" applyFont="1" applyFill="1" applyAlignment="1" applyProtection="1">
      <alignment horizontal="left" vertical="center"/>
    </xf>
    <xf numFmtId="181" fontId="11" fillId="0" borderId="1" xfId="0" applyNumberFormat="1" applyFont="1" applyFill="1" applyBorder="1" applyAlignment="1" applyProtection="1">
      <alignment horizontal="left" vertical="center"/>
    </xf>
    <xf numFmtId="0" fontId="13" fillId="0" borderId="10"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182" fontId="13" fillId="0" borderId="2" xfId="0" applyNumberFormat="1" applyFont="1" applyFill="1" applyBorder="1" applyAlignment="1" applyProtection="1">
      <alignment horizontal="center" vertical="center" wrapText="1"/>
    </xf>
    <xf numFmtId="0" fontId="11" fillId="0" borderId="0" xfId="0" applyNumberFormat="1" applyFont="1" applyFill="1" applyProtection="1"/>
    <xf numFmtId="178" fontId="11" fillId="0" borderId="0" xfId="0" applyNumberFormat="1" applyFont="1" applyFill="1" applyAlignment="1" applyProtection="1">
      <alignment horizontal="right" vertical="center"/>
    </xf>
    <xf numFmtId="178" fontId="11" fillId="0" borderId="1" xfId="0" applyNumberFormat="1" applyFont="1" applyFill="1" applyBorder="1" applyAlignment="1" applyProtection="1">
      <alignment horizontal="right"/>
    </xf>
    <xf numFmtId="178" fontId="13" fillId="0" borderId="2" xfId="0" applyNumberFormat="1" applyFont="1" applyFill="1" applyBorder="1" applyAlignment="1" applyProtection="1">
      <alignment horizontal="center" vertical="center"/>
    </xf>
    <xf numFmtId="178" fontId="13" fillId="0" borderId="2" xfId="0" applyNumberFormat="1" applyFont="1" applyFill="1" applyBorder="1" applyAlignment="1" applyProtection="1">
      <alignment horizontal="center" vertical="center" wrapText="1"/>
    </xf>
    <xf numFmtId="181" fontId="11" fillId="0" borderId="1" xfId="0" applyNumberFormat="1" applyFont="1" applyFill="1" applyBorder="1" applyAlignment="1" applyProtection="1">
      <alignment horizontal="center" vertical="center"/>
    </xf>
    <xf numFmtId="0" fontId="13" fillId="0" borderId="2"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3" fontId="13" fillId="0" borderId="2" xfId="0" applyNumberFormat="1" applyFont="1" applyFill="1" applyBorder="1" applyAlignment="1">
      <alignment horizontal="center" vertical="center"/>
    </xf>
    <xf numFmtId="178" fontId="11"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13" fillId="0" borderId="2" xfId="0" applyNumberFormat="1" applyFont="1" applyFill="1" applyBorder="1" applyAlignment="1">
      <alignment horizontal="center" vertical="center" wrapText="1"/>
    </xf>
    <xf numFmtId="0" fontId="13" fillId="0" borderId="1" xfId="0" applyFont="1" applyFill="1" applyBorder="1"/>
    <xf numFmtId="3" fontId="13" fillId="0" borderId="2" xfId="0" applyNumberFormat="1" applyFont="1" applyFill="1" applyBorder="1" applyAlignment="1" applyProtection="1">
      <alignment horizontal="right" vertical="center" wrapText="1"/>
    </xf>
    <xf numFmtId="3" fontId="13" fillId="0" borderId="15" xfId="0" applyNumberFormat="1" applyFont="1" applyFill="1" applyBorder="1" applyAlignment="1" applyProtection="1">
      <alignment horizontal="right" vertical="center" wrapText="1"/>
    </xf>
    <xf numFmtId="0" fontId="13" fillId="0" borderId="2" xfId="0" applyNumberFormat="1" applyFont="1" applyFill="1" applyBorder="1" applyAlignment="1">
      <alignment horizontal="left" vertical="center" wrapText="1"/>
    </xf>
    <xf numFmtId="0" fontId="0" fillId="0" borderId="0" xfId="0" applyFill="1" applyAlignment="1">
      <alignment horizontal="center"/>
    </xf>
    <xf numFmtId="0" fontId="1" fillId="0" borderId="0" xfId="5" applyNumberFormat="1" applyFont="1" applyFill="1" applyAlignment="1">
      <alignment horizontal="left" vertical="top" wrapText="1"/>
    </xf>
    <xf numFmtId="0" fontId="13" fillId="0" borderId="0" xfId="5" applyNumberFormat="1" applyFont="1" applyFill="1" applyAlignment="1">
      <alignment horizontal="right" vertical="center" wrapText="1"/>
    </xf>
    <xf numFmtId="0" fontId="1" fillId="0" borderId="0" xfId="5" applyNumberFormat="1" applyFont="1" applyFill="1" applyAlignment="1">
      <alignment horizontal="left" vertical="center" wrapText="1"/>
    </xf>
    <xf numFmtId="0" fontId="16" fillId="0" borderId="0" xfId="5" applyNumberFormat="1" applyFont="1" applyFill="1" applyAlignment="1" applyProtection="1">
      <alignment horizontal="center" vertical="center"/>
    </xf>
    <xf numFmtId="0" fontId="13" fillId="0" borderId="0" xfId="5" applyNumberFormat="1" applyFont="1" applyFill="1" applyAlignment="1">
      <alignment horizontal="left" vertical="center" wrapText="1"/>
    </xf>
    <xf numFmtId="0" fontId="13" fillId="0" borderId="2" xfId="5" applyNumberFormat="1" applyFont="1" applyFill="1" applyBorder="1" applyAlignment="1">
      <alignment horizontal="center" vertical="center"/>
    </xf>
    <xf numFmtId="0" fontId="0" fillId="0" borderId="2" xfId="5" applyNumberFormat="1" applyFont="1" applyFill="1" applyBorder="1" applyAlignment="1">
      <alignment horizontal="center" vertical="center"/>
    </xf>
    <xf numFmtId="0" fontId="13" fillId="0" borderId="2" xfId="5" applyNumberFormat="1" applyFont="1" applyFill="1" applyBorder="1" applyAlignment="1" applyProtection="1">
      <alignment horizontal="center" vertical="center" wrapText="1"/>
    </xf>
    <xf numFmtId="0" fontId="13" fillId="0" borderId="3" xfId="5" applyNumberFormat="1" applyFont="1" applyFill="1" applyBorder="1" applyAlignment="1" applyProtection="1">
      <alignment horizontal="center" vertical="center" wrapText="1"/>
    </xf>
    <xf numFmtId="0" fontId="0" fillId="0" borderId="2" xfId="0" applyFill="1" applyBorder="1" applyAlignment="1">
      <alignment horizontal="center"/>
    </xf>
    <xf numFmtId="49" fontId="13" fillId="0" borderId="2" xfId="5" applyNumberFormat="1" applyFont="1" applyFill="1" applyBorder="1" applyAlignment="1">
      <alignment horizontal="center" vertical="center" wrapText="1"/>
    </xf>
    <xf numFmtId="3" fontId="13" fillId="0" borderId="2" xfId="5" applyNumberFormat="1" applyFont="1" applyFill="1" applyBorder="1" applyAlignment="1">
      <alignment horizontal="center" vertical="center" wrapText="1"/>
    </xf>
    <xf numFmtId="0" fontId="13" fillId="0" borderId="2" xfId="5" applyNumberFormat="1" applyFont="1" applyFill="1" applyBorder="1" applyAlignment="1">
      <alignment horizontal="center" vertical="center" wrapText="1"/>
    </xf>
    <xf numFmtId="0" fontId="13" fillId="0" borderId="0" xfId="5" applyNumberFormat="1" applyFont="1" applyFill="1" applyAlignment="1" applyProtection="1">
      <alignment vertical="center" wrapText="1"/>
    </xf>
    <xf numFmtId="0" fontId="13" fillId="0" borderId="0" xfId="5" applyNumberFormat="1" applyFont="1" applyFill="1" applyAlignment="1" applyProtection="1">
      <alignment horizontal="right" wrapText="1"/>
    </xf>
    <xf numFmtId="0" fontId="13" fillId="0" borderId="1" xfId="5" applyNumberFormat="1" applyFont="1" applyFill="1" applyBorder="1" applyAlignment="1" applyProtection="1">
      <alignment horizontal="right" wrapText="1"/>
    </xf>
    <xf numFmtId="0" fontId="13" fillId="0" borderId="0" xfId="5" applyNumberFormat="1" applyFont="1" applyFill="1" applyAlignment="1" applyProtection="1">
      <alignment horizontal="center" wrapText="1"/>
    </xf>
    <xf numFmtId="0" fontId="0" fillId="0" borderId="2" xfId="5"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wrapText="1"/>
    </xf>
    <xf numFmtId="0" fontId="0" fillId="0" borderId="15" xfId="5" applyNumberFormat="1" applyFont="1" applyFill="1" applyBorder="1" applyAlignment="1" applyProtection="1">
      <alignment horizontal="center" vertical="center" wrapText="1"/>
    </xf>
    <xf numFmtId="0" fontId="13" fillId="0" borderId="9" xfId="5" applyNumberFormat="1" applyFont="1" applyFill="1" applyBorder="1" applyAlignment="1" applyProtection="1">
      <alignment horizontal="center" vertical="center" wrapText="1"/>
    </xf>
    <xf numFmtId="0" fontId="13" fillId="0" borderId="15" xfId="5" applyNumberFormat="1" applyFont="1" applyFill="1" applyBorder="1" applyAlignment="1" applyProtection="1">
      <alignment horizontal="center" vertical="center" wrapText="1"/>
    </xf>
    <xf numFmtId="3" fontId="0" fillId="0" borderId="2" xfId="0" applyNumberFormat="1" applyFill="1" applyBorder="1" applyAlignment="1">
      <alignment horizontal="center" vertical="center"/>
    </xf>
    <xf numFmtId="0" fontId="13" fillId="0" borderId="0" xfId="5" applyNumberFormat="1" applyFont="1" applyFill="1" applyAlignment="1">
      <alignment horizontal="centerContinuous" vertical="center"/>
    </xf>
    <xf numFmtId="0" fontId="13" fillId="0" borderId="0" xfId="5" applyNumberFormat="1" applyFont="1" applyFill="1" applyAlignment="1" applyProtection="1">
      <alignment horizontal="right" vertical="center"/>
    </xf>
    <xf numFmtId="0" fontId="13" fillId="0" borderId="1" xfId="5" applyNumberFormat="1" applyFont="1" applyFill="1" applyBorder="1" applyAlignment="1" applyProtection="1">
      <alignment horizontal="right" vertical="center"/>
    </xf>
    <xf numFmtId="0" fontId="13" fillId="0" borderId="0" xfId="5" applyNumberFormat="1" applyFont="1" applyFill="1" applyAlignment="1">
      <alignment horizontal="center" vertical="center" wrapText="1"/>
    </xf>
    <xf numFmtId="0" fontId="16" fillId="0" borderId="0" xfId="5" applyNumberFormat="1" applyFont="1" applyFill="1" applyAlignment="1" applyProtection="1">
      <alignment horizontal="center" vertical="center" wrapText="1"/>
    </xf>
    <xf numFmtId="49" fontId="13" fillId="0" borderId="0" xfId="5" applyNumberFormat="1" applyFont="1" applyFill="1" applyAlignment="1">
      <alignment vertical="center"/>
    </xf>
    <xf numFmtId="0" fontId="13"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3" fillId="0" borderId="3" xfId="5" applyNumberFormat="1" applyFont="1" applyFill="1" applyBorder="1" applyAlignment="1">
      <alignment horizontal="center" vertical="center" wrapText="1"/>
    </xf>
    <xf numFmtId="49" fontId="13" fillId="0" borderId="0" xfId="5" applyNumberFormat="1" applyFont="1" applyFill="1" applyAlignment="1">
      <alignment horizontal="center" vertical="center"/>
    </xf>
    <xf numFmtId="0" fontId="13" fillId="0" borderId="0" xfId="5" applyNumberFormat="1" applyFont="1" applyFill="1" applyAlignment="1">
      <alignment horizontal="left" vertical="center"/>
    </xf>
    <xf numFmtId="178" fontId="13" fillId="0" borderId="0" xfId="5" applyNumberFormat="1" applyFont="1" applyFill="1" applyAlignment="1">
      <alignment horizontal="center" vertical="center"/>
    </xf>
    <xf numFmtId="0" fontId="0" fillId="0" borderId="0" xfId="5" applyNumberFormat="1" applyFont="1" applyFill="1" applyAlignment="1">
      <alignment vertical="center"/>
    </xf>
    <xf numFmtId="178" fontId="13" fillId="0" borderId="0" xfId="5" applyNumberFormat="1" applyFont="1" applyFill="1" applyAlignment="1">
      <alignment vertical="center"/>
    </xf>
    <xf numFmtId="178" fontId="13" fillId="0" borderId="15" xfId="5" applyNumberFormat="1" applyFont="1" applyFill="1" applyBorder="1" applyAlignment="1" applyProtection="1">
      <alignment horizontal="center" vertical="center" wrapText="1"/>
    </xf>
    <xf numFmtId="178" fontId="13"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3" fillId="0" borderId="0" xfId="5" applyNumberFormat="1" applyFont="1" applyFill="1" applyAlignment="1">
      <alignment vertical="center"/>
    </xf>
    <xf numFmtId="0" fontId="13" fillId="0" borderId="4" xfId="5" applyNumberFormat="1" applyFont="1" applyFill="1" applyBorder="1" applyAlignment="1" applyProtection="1">
      <alignment horizontal="center" vertical="center" wrapText="1"/>
    </xf>
    <xf numFmtId="0" fontId="0" fillId="0" borderId="15"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9" fontId="16" fillId="0" borderId="0" xfId="11" applyFont="1" applyFill="1" applyAlignment="1" applyProtection="1">
      <alignment horizontal="center" vertical="center"/>
    </xf>
    <xf numFmtId="0" fontId="13" fillId="0" borderId="2" xfId="5" applyNumberFormat="1" applyFont="1" applyFill="1" applyBorder="1" applyAlignment="1">
      <alignment horizontal="left" vertical="center" wrapText="1"/>
    </xf>
    <xf numFmtId="49" fontId="17" fillId="0" borderId="2" xfId="5" applyNumberFormat="1" applyFont="1" applyFill="1" applyBorder="1" applyAlignment="1" applyProtection="1">
      <alignment horizontal="centerContinuous" vertical="center" wrapText="1"/>
    </xf>
    <xf numFmtId="3" fontId="17" fillId="0" borderId="2" xfId="5" applyNumberFormat="1" applyFont="1" applyFill="1" applyBorder="1" applyAlignment="1" applyProtection="1">
      <alignment horizontal="centerContinuous" vertical="center" wrapText="1"/>
    </xf>
    <xf numFmtId="3" fontId="13" fillId="0" borderId="2" xfId="5" applyNumberFormat="1" applyFont="1" applyFill="1" applyBorder="1" applyAlignment="1" applyProtection="1">
      <alignment horizontal="centerContinuous" vertical="center" wrapText="1"/>
    </xf>
    <xf numFmtId="3" fontId="13" fillId="0" borderId="2" xfId="5" applyNumberFormat="1" applyFont="1" applyFill="1" applyBorder="1" applyAlignment="1" applyProtection="1">
      <alignment horizontal="center" vertical="center" wrapText="1"/>
    </xf>
    <xf numFmtId="0" fontId="13" fillId="0" borderId="14" xfId="5" applyNumberFormat="1" applyFont="1" applyFill="1" applyBorder="1" applyAlignment="1" applyProtection="1">
      <alignment horizontal="center" vertical="center" wrapText="1"/>
    </xf>
    <xf numFmtId="0" fontId="13" fillId="0" borderId="11" xfId="5" applyNumberFormat="1" applyFont="1" applyFill="1" applyBorder="1" applyAlignment="1" applyProtection="1">
      <alignment horizontal="center" vertical="center" wrapText="1"/>
    </xf>
    <xf numFmtId="9" fontId="13" fillId="0" borderId="2" xfId="11" applyFont="1" applyFill="1" applyBorder="1" applyAlignment="1" applyProtection="1">
      <alignment horizontal="center" vertical="center" wrapText="1"/>
    </xf>
    <xf numFmtId="0" fontId="13" fillId="0" borderId="0" xfId="5" applyNumberFormat="1" applyFont="1" applyFill="1" applyAlignment="1">
      <alignment horizontal="right"/>
    </xf>
    <xf numFmtId="0" fontId="0" fillId="0" borderId="0" xfId="0" applyFont="1" applyAlignment="1">
      <alignment horizontal="right"/>
    </xf>
    <xf numFmtId="0" fontId="15" fillId="0" borderId="0" xfId="0" applyFont="1" applyAlignment="1">
      <alignment horizontal="center" vertical="center"/>
    </xf>
    <xf numFmtId="0" fontId="13"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right" vertical="center"/>
    </xf>
    <xf numFmtId="0" fontId="13" fillId="0" borderId="2" xfId="0" applyFont="1" applyFill="1" applyBorder="1" applyAlignment="1">
      <alignment horizontal="center" vertical="center"/>
    </xf>
    <xf numFmtId="0" fontId="13" fillId="0" borderId="2" xfId="0" applyFont="1" applyFill="1" applyBorder="1"/>
    <xf numFmtId="0" fontId="18" fillId="0" borderId="0" xfId="60" applyFont="1" applyFill="1" applyAlignment="1">
      <alignment vertical="center"/>
    </xf>
    <xf numFmtId="0" fontId="18" fillId="0" borderId="0" xfId="60" applyFont="1" applyFill="1" applyAlignment="1">
      <alignment horizontal="center" vertical="center"/>
    </xf>
    <xf numFmtId="0" fontId="0" fillId="0" borderId="0" xfId="60" applyFill="1"/>
    <xf numFmtId="0" fontId="19" fillId="0" borderId="0" xfId="60" applyFont="1" applyFill="1" applyBorder="1" applyAlignment="1">
      <alignment horizontal="center" vertical="center" wrapText="1"/>
    </xf>
    <xf numFmtId="0" fontId="20" fillId="0" borderId="0" xfId="60" applyFont="1" applyFill="1" applyBorder="1" applyAlignment="1">
      <alignment vertical="center" wrapText="1"/>
    </xf>
    <xf numFmtId="0" fontId="21" fillId="0" borderId="0" xfId="60" applyFont="1" applyFill="1" applyBorder="1" applyAlignment="1">
      <alignment horizontal="right"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6" xfId="6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3" fontId="21" fillId="0" borderId="16" xfId="60" applyNumberFormat="1" applyFont="1" applyFill="1" applyBorder="1" applyAlignment="1">
      <alignment horizontal="center" vertical="center" wrapText="1"/>
    </xf>
    <xf numFmtId="0" fontId="21" fillId="0" borderId="16" xfId="60" applyFont="1" applyFill="1" applyBorder="1" applyAlignment="1">
      <alignment horizontal="left" vertical="center" wrapText="1"/>
    </xf>
    <xf numFmtId="3" fontId="21" fillId="0" borderId="16" xfId="60" applyNumberFormat="1" applyFont="1" applyFill="1" applyBorder="1" applyAlignment="1">
      <alignment vertical="center" wrapText="1"/>
    </xf>
    <xf numFmtId="0" fontId="21" fillId="3" borderId="16" xfId="60" applyFont="1" applyFill="1" applyBorder="1" applyAlignment="1">
      <alignment horizontal="left" vertical="center" wrapText="1"/>
    </xf>
    <xf numFmtId="4" fontId="21" fillId="0" borderId="16" xfId="60" applyNumberFormat="1" applyFont="1" applyFill="1" applyBorder="1" applyAlignment="1">
      <alignment vertical="center" wrapText="1"/>
    </xf>
    <xf numFmtId="4" fontId="21" fillId="0" borderId="16" xfId="60" applyNumberFormat="1" applyFont="1" applyFill="1" applyBorder="1" applyAlignment="1">
      <alignment horizontal="right" vertical="center" wrapText="1"/>
    </xf>
    <xf numFmtId="0" fontId="0" fillId="0" borderId="0" xfId="60" applyFill="1" applyAlignment="1">
      <alignment horizontal="right"/>
    </xf>
    <xf numFmtId="0" fontId="22" fillId="0" borderId="0" xfId="60" applyFont="1" applyFill="1" applyBorder="1" applyAlignment="1">
      <alignment vertical="center" wrapText="1"/>
    </xf>
    <xf numFmtId="0" fontId="23" fillId="0" borderId="0" xfId="60" applyFont="1" applyFill="1" applyBorder="1" applyAlignment="1">
      <alignment vertical="center" wrapText="1"/>
    </xf>
    <xf numFmtId="0" fontId="13" fillId="0" borderId="14" xfId="5" applyNumberFormat="1" applyFont="1" applyFill="1" applyBorder="1" applyAlignment="1">
      <alignment horizontal="center" vertical="center" wrapText="1"/>
    </xf>
    <xf numFmtId="0" fontId="13" fillId="0" borderId="4" xfId="5" applyNumberFormat="1" applyFont="1" applyFill="1" applyBorder="1" applyAlignment="1">
      <alignment horizontal="center" vertical="center" wrapText="1"/>
    </xf>
    <xf numFmtId="182" fontId="13" fillId="0" borderId="2" xfId="5" applyNumberFormat="1" applyFont="1" applyFill="1" applyBorder="1" applyAlignment="1">
      <alignment horizontal="center" vertical="center" wrapText="1"/>
    </xf>
    <xf numFmtId="178" fontId="13" fillId="0" borderId="12" xfId="5" applyNumberFormat="1" applyFont="1" applyFill="1" applyBorder="1" applyAlignment="1" applyProtection="1">
      <alignment horizontal="center" vertical="center" wrapText="1"/>
    </xf>
    <xf numFmtId="0" fontId="13" fillId="0" borderId="0" xfId="5" applyNumberFormat="1" applyFont="1" applyFill="1" applyAlignment="1">
      <alignment horizontal="right" vertical="center"/>
    </xf>
    <xf numFmtId="0" fontId="13" fillId="0" borderId="9" xfId="5" applyNumberFormat="1" applyFont="1" applyFill="1" applyBorder="1" applyAlignment="1">
      <alignment horizontal="center" vertical="center" wrapText="1"/>
    </xf>
    <xf numFmtId="179" fontId="13" fillId="0" borderId="2" xfId="5" applyNumberFormat="1" applyFont="1" applyFill="1" applyBorder="1" applyAlignment="1">
      <alignment horizontal="center" vertical="center" wrapText="1"/>
    </xf>
    <xf numFmtId="0" fontId="13" fillId="0" borderId="11" xfId="5" applyNumberFormat="1" applyFont="1" applyFill="1" applyBorder="1" applyAlignment="1">
      <alignment horizontal="center" vertical="center" wrapText="1"/>
    </xf>
    <xf numFmtId="0" fontId="13" fillId="0" borderId="12" xfId="5" applyNumberFormat="1" applyFont="1" applyFill="1" applyBorder="1" applyAlignment="1">
      <alignment horizontal="center" vertical="center" wrapText="1"/>
    </xf>
    <xf numFmtId="0" fontId="13" fillId="0" borderId="0" xfId="5" applyNumberFormat="1" applyFont="1" applyFill="1" applyAlignment="1" applyProtection="1">
      <alignment horizontal="right" vertical="center" wrapText="1"/>
    </xf>
    <xf numFmtId="0" fontId="13" fillId="0" borderId="11" xfId="5" applyNumberFormat="1" applyFont="1" applyFill="1" applyBorder="1" applyAlignment="1" applyProtection="1">
      <alignment horizontal="right" vertical="center" wrapText="1"/>
    </xf>
    <xf numFmtId="0" fontId="13" fillId="0" borderId="12" xfId="5" applyNumberFormat="1" applyFont="1" applyFill="1" applyBorder="1" applyAlignment="1" applyProtection="1">
      <alignment horizontal="right" vertical="center" wrapText="1"/>
    </xf>
    <xf numFmtId="0" fontId="13" fillId="0" borderId="15" xfId="5" applyNumberFormat="1" applyFont="1" applyFill="1" applyBorder="1" applyAlignment="1" applyProtection="1">
      <alignment horizontal="right" vertical="center" wrapText="1"/>
    </xf>
    <xf numFmtId="0" fontId="13" fillId="0" borderId="0" xfId="5" applyNumberFormat="1" applyFont="1" applyAlignment="1">
      <alignment horizontal="right" vertical="center" wrapText="1"/>
    </xf>
    <xf numFmtId="0" fontId="13" fillId="0" borderId="0" xfId="5" applyNumberFormat="1" applyFont="1" applyAlignment="1">
      <alignment horizontal="left" vertical="center" wrapText="1"/>
    </xf>
    <xf numFmtId="0" fontId="13" fillId="0" borderId="0" xfId="5" applyNumberFormat="1" applyFont="1" applyAlignment="1">
      <alignment horizontal="center" vertical="center" wrapText="1"/>
    </xf>
    <xf numFmtId="0" fontId="13" fillId="2" borderId="11" xfId="5" applyNumberFormat="1" applyFont="1" applyFill="1" applyBorder="1" applyAlignment="1" applyProtection="1">
      <alignment horizontal="center" vertical="center" wrapText="1"/>
    </xf>
    <xf numFmtId="0" fontId="0" fillId="0" borderId="11" xfId="5" applyNumberFormat="1" applyFont="1" applyFill="1" applyBorder="1" applyAlignment="1" applyProtection="1">
      <alignment horizontal="center" vertical="center" wrapText="1"/>
    </xf>
    <xf numFmtId="0" fontId="0" fillId="2" borderId="11" xfId="5" applyNumberFormat="1" applyFont="1" applyFill="1" applyBorder="1" applyAlignment="1">
      <alignment horizontal="center" vertical="center" wrapText="1"/>
    </xf>
    <xf numFmtId="0" fontId="13" fillId="2" borderId="12" xfId="5" applyNumberFormat="1" applyFont="1" applyFill="1" applyBorder="1" applyAlignment="1" applyProtection="1">
      <alignment horizontal="center" vertical="center" wrapText="1"/>
    </xf>
    <xf numFmtId="0" fontId="0" fillId="0" borderId="12" xfId="5" applyNumberFormat="1" applyFont="1" applyFill="1" applyBorder="1" applyAlignment="1" applyProtection="1">
      <alignment horizontal="center" vertical="center" wrapText="1"/>
    </xf>
    <xf numFmtId="0" fontId="0" fillId="2" borderId="12" xfId="5" applyNumberFormat="1" applyFont="1" applyFill="1" applyBorder="1" applyAlignment="1">
      <alignment horizontal="center" vertical="center" wrapText="1"/>
    </xf>
    <xf numFmtId="0" fontId="13" fillId="2" borderId="15" xfId="5" applyNumberFormat="1" applyFont="1" applyFill="1" applyBorder="1" applyAlignment="1" applyProtection="1">
      <alignment horizontal="center" vertical="center" wrapText="1"/>
    </xf>
    <xf numFmtId="0" fontId="0" fillId="2" borderId="15" xfId="5" applyNumberFormat="1" applyFont="1" applyFill="1" applyBorder="1" applyAlignment="1">
      <alignment horizontal="center" vertical="center" wrapText="1"/>
    </xf>
    <xf numFmtId="49" fontId="0" fillId="0" borderId="2" xfId="0" applyNumberFormat="1" applyFill="1" applyBorder="1"/>
    <xf numFmtId="49" fontId="0" fillId="0" borderId="2" xfId="0" applyNumberFormat="1" applyFont="1" applyFill="1" applyBorder="1"/>
    <xf numFmtId="0" fontId="0" fillId="0" borderId="2" xfId="0" applyNumberFormat="1" applyFont="1" applyFill="1" applyBorder="1"/>
    <xf numFmtId="0" fontId="13" fillId="0" borderId="0" xfId="5" applyNumberFormat="1" applyFont="1" applyAlignment="1">
      <alignment horizontal="centerContinuous" vertical="center"/>
    </xf>
    <xf numFmtId="0" fontId="0" fillId="0" borderId="0" xfId="5" applyNumberFormat="1" applyFont="1" applyAlignment="1">
      <alignment vertical="center"/>
    </xf>
    <xf numFmtId="0" fontId="13" fillId="0" borderId="1" xfId="5" applyNumberFormat="1" applyFont="1" applyFill="1" applyBorder="1" applyAlignment="1">
      <alignment horizontal="right" vertical="center" wrapText="1"/>
    </xf>
    <xf numFmtId="0" fontId="13" fillId="0" borderId="0" xfId="5" applyNumberFormat="1" applyFont="1" applyFill="1" applyBorder="1" applyAlignment="1" applyProtection="1">
      <alignment horizontal="right" wrapText="1"/>
    </xf>
    <xf numFmtId="0" fontId="0" fillId="2" borderId="11" xfId="5" applyNumberFormat="1" applyFont="1" applyFill="1" applyBorder="1" applyAlignment="1" applyProtection="1">
      <alignment horizontal="center" vertical="center" wrapText="1"/>
    </xf>
    <xf numFmtId="0" fontId="13" fillId="0" borderId="0" xfId="5" applyNumberFormat="1" applyFont="1" applyAlignment="1">
      <alignment horizontal="center" vertical="center"/>
    </xf>
    <xf numFmtId="0" fontId="0" fillId="2" borderId="12" xfId="5" applyNumberFormat="1" applyFont="1" applyFill="1" applyBorder="1" applyAlignment="1" applyProtection="1">
      <alignment horizontal="center" vertical="center" wrapText="1"/>
    </xf>
    <xf numFmtId="0" fontId="0" fillId="2" borderId="15" xfId="5" applyNumberFormat="1" applyFont="1" applyFill="1" applyBorder="1" applyAlignment="1" applyProtection="1">
      <alignment horizontal="center" vertical="center" wrapText="1"/>
    </xf>
    <xf numFmtId="3" fontId="0" fillId="0" borderId="2" xfId="5" applyNumberFormat="1" applyFont="1" applyFill="1" applyBorder="1" applyAlignment="1">
      <alignment horizontal="center" vertical="center" wrapText="1"/>
    </xf>
    <xf numFmtId="0" fontId="13" fillId="0" borderId="0" xfId="5" applyNumberFormat="1" applyFont="1" applyFill="1" applyAlignment="1">
      <alignment horizontal="center" vertical="center"/>
    </xf>
    <xf numFmtId="0" fontId="13" fillId="2" borderId="2" xfId="5" applyNumberFormat="1" applyFont="1" applyFill="1" applyBorder="1" applyAlignment="1" applyProtection="1">
      <alignment horizontal="center" vertical="center" wrapText="1"/>
    </xf>
    <xf numFmtId="0" fontId="0" fillId="0" borderId="3" xfId="5" applyNumberFormat="1" applyFont="1" applyFill="1" applyBorder="1" applyAlignment="1" applyProtection="1">
      <alignment horizontal="center" vertical="center" wrapText="1"/>
    </xf>
    <xf numFmtId="0" fontId="0" fillId="2" borderId="2" xfId="5" applyNumberFormat="1" applyFont="1" applyFill="1" applyBorder="1" applyAlignment="1">
      <alignment horizontal="center" vertical="center" wrapText="1"/>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182" fontId="0" fillId="0" borderId="2" xfId="0" applyNumberFormat="1" applyFill="1" applyBorder="1" applyAlignment="1">
      <alignment horizontal="center" vertical="center" wrapText="1"/>
    </xf>
    <xf numFmtId="179" fontId="0" fillId="0" borderId="2" xfId="0" applyNumberFormat="1" applyFill="1" applyBorder="1" applyAlignment="1">
      <alignment horizontal="center" vertical="center" wrapText="1"/>
    </xf>
    <xf numFmtId="0" fontId="0" fillId="2" borderId="2" xfId="5" applyNumberFormat="1" applyFont="1" applyFill="1" applyBorder="1" applyAlignment="1" applyProtection="1">
      <alignment horizontal="center" vertical="center" wrapText="1"/>
    </xf>
    <xf numFmtId="0" fontId="13" fillId="0" borderId="12" xfId="5" applyNumberFormat="1" applyFont="1" applyFill="1" applyBorder="1" applyAlignment="1" applyProtection="1">
      <alignment horizontal="center" vertical="center" wrapText="1"/>
    </xf>
    <xf numFmtId="0" fontId="0" fillId="0" borderId="0" xfId="0" applyFill="1" applyBorder="1"/>
    <xf numFmtId="0" fontId="0" fillId="0" borderId="2" xfId="0" applyNumberFormat="1" applyFill="1" applyBorder="1" applyAlignment="1">
      <alignment horizontal="center"/>
    </xf>
    <xf numFmtId="182" fontId="0" fillId="0" borderId="2" xfId="0" applyNumberFormat="1" applyFill="1" applyBorder="1"/>
    <xf numFmtId="9" fontId="13" fillId="0" borderId="0" xfId="5" applyNumberFormat="1" applyFont="1" applyFill="1" applyAlignment="1">
      <alignment horizontal="center" vertical="center" wrapText="1"/>
    </xf>
    <xf numFmtId="9" fontId="13" fillId="0" borderId="0" xfId="5" applyNumberFormat="1" applyFont="1" applyFill="1" applyAlignment="1">
      <alignment horizontal="left" vertical="center" wrapText="1"/>
    </xf>
    <xf numFmtId="0" fontId="0" fillId="0" borderId="15" xfId="0" applyNumberFormat="1" applyFont="1" applyFill="1" applyBorder="1" applyAlignment="1" applyProtection="1">
      <alignment horizontal="center" vertical="center" wrapText="1"/>
    </xf>
    <xf numFmtId="0" fontId="0" fillId="0" borderId="2" xfId="5" applyNumberFormat="1" applyFont="1" applyFill="1" applyBorder="1" applyAlignment="1">
      <alignment vertical="center"/>
    </xf>
    <xf numFmtId="0" fontId="13" fillId="0" borderId="0" xfId="5" applyNumberFormat="1" applyFont="1" applyFill="1" applyBorder="1" applyAlignment="1" applyProtection="1">
      <alignment wrapText="1"/>
    </xf>
    <xf numFmtId="0" fontId="0" fillId="0" borderId="3" xfId="0" applyNumberFormat="1" applyFont="1" applyFill="1" applyBorder="1" applyAlignment="1" applyProtection="1">
      <alignment horizontal="center" vertical="center" wrapText="1"/>
    </xf>
    <xf numFmtId="0" fontId="0" fillId="0" borderId="5" xfId="5" applyNumberFormat="1" applyFont="1" applyFill="1" applyBorder="1" applyAlignment="1" applyProtection="1">
      <alignment horizontal="center" vertical="center" wrapText="1"/>
    </xf>
    <xf numFmtId="0" fontId="0" fillId="0" borderId="13" xfId="5" applyNumberFormat="1" applyFont="1" applyFill="1" applyBorder="1" applyAlignment="1" applyProtection="1">
      <alignment horizontal="center" vertical="center" wrapText="1"/>
    </xf>
    <xf numFmtId="0" fontId="0" fillId="0" borderId="9" xfId="5" applyNumberFormat="1" applyFont="1" applyFill="1" applyBorder="1" applyAlignment="1" applyProtection="1">
      <alignment horizontal="center" vertical="center" wrapText="1"/>
    </xf>
    <xf numFmtId="0" fontId="0" fillId="0" borderId="1" xfId="5" applyNumberFormat="1" applyFont="1" applyFill="1" applyBorder="1" applyAlignment="1" applyProtection="1">
      <alignment horizontal="center" vertical="center" wrapText="1"/>
    </xf>
    <xf numFmtId="0" fontId="0" fillId="0" borderId="9" xfId="5" applyNumberFormat="1" applyFont="1" applyFill="1" applyBorder="1" applyAlignment="1">
      <alignment horizontal="center" vertical="center" wrapText="1"/>
    </xf>
    <xf numFmtId="182" fontId="0" fillId="0" borderId="2" xfId="0" applyNumberFormat="1" applyFill="1" applyBorder="1" applyAlignment="1">
      <alignment wrapText="1"/>
    </xf>
    <xf numFmtId="3" fontId="0" fillId="0" borderId="2" xfId="0" applyNumberFormat="1" applyFill="1" applyBorder="1" applyAlignment="1">
      <alignment wrapText="1"/>
    </xf>
    <xf numFmtId="0" fontId="13" fillId="0" borderId="0" xfId="5" applyNumberFormat="1" applyFont="1" applyFill="1" applyBorder="1" applyAlignment="1" applyProtection="1">
      <alignment vertical="center" wrapText="1"/>
    </xf>
    <xf numFmtId="0" fontId="13" fillId="0" borderId="0" xfId="5" applyNumberFormat="1" applyFont="1" applyFill="1" applyBorder="1" applyAlignment="1">
      <alignment horizontal="centerContinuous" vertical="center"/>
    </xf>
    <xf numFmtId="0" fontId="0" fillId="0" borderId="6" xfId="5" applyNumberFormat="1" applyFont="1" applyFill="1" applyBorder="1" applyAlignment="1" applyProtection="1">
      <alignment horizontal="center" vertical="center" wrapText="1"/>
    </xf>
    <xf numFmtId="0" fontId="0" fillId="0" borderId="10" xfId="5"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vertical="center" wrapText="1"/>
    </xf>
    <xf numFmtId="0" fontId="0" fillId="0" borderId="0" xfId="60"/>
    <xf numFmtId="0" fontId="13" fillId="0" borderId="20" xfId="5" applyNumberFormat="1" applyFont="1" applyFill="1" applyBorder="1" applyAlignment="1" applyProtection="1">
      <alignment horizontal="center" vertical="center" wrapText="1"/>
    </xf>
    <xf numFmtId="0" fontId="13" fillId="0" borderId="21" xfId="5" applyNumberFormat="1" applyFont="1" applyFill="1" applyBorder="1" applyAlignment="1" applyProtection="1">
      <alignment horizontal="center" vertical="center" wrapText="1"/>
    </xf>
    <xf numFmtId="0" fontId="0" fillId="0" borderId="21" xfId="60" applyNumberFormat="1" applyFont="1" applyFill="1" applyBorder="1" applyAlignment="1" applyProtection="1">
      <alignment horizontal="center" vertical="center" wrapText="1"/>
    </xf>
    <xf numFmtId="0" fontId="13" fillId="0" borderId="22" xfId="5" applyNumberFormat="1" applyFont="1" applyFill="1" applyBorder="1" applyAlignment="1" applyProtection="1">
      <alignment horizontal="center" vertical="center" wrapText="1"/>
    </xf>
    <xf numFmtId="0" fontId="13" fillId="0" borderId="23" xfId="5" applyNumberFormat="1" applyFont="1" applyFill="1" applyBorder="1" applyAlignment="1" applyProtection="1">
      <alignment horizontal="center" vertical="center" wrapText="1"/>
    </xf>
    <xf numFmtId="0" fontId="0" fillId="0" borderId="2" xfId="60" applyNumberFormat="1" applyFont="1" applyFill="1" applyBorder="1" applyAlignment="1" applyProtection="1">
      <alignment horizontal="center" vertical="center" wrapText="1"/>
    </xf>
    <xf numFmtId="0" fontId="13" fillId="0" borderId="24" xfId="5" applyNumberFormat="1" applyFont="1" applyFill="1" applyBorder="1" applyAlignment="1" applyProtection="1">
      <alignment horizontal="center" vertical="center" wrapText="1"/>
    </xf>
    <xf numFmtId="3" fontId="0" fillId="0" borderId="2" xfId="0" applyNumberFormat="1" applyFill="1" applyBorder="1" applyAlignment="1">
      <alignment horizontal="center" vertical="center" wrapText="1"/>
    </xf>
    <xf numFmtId="49" fontId="0" fillId="0" borderId="2" xfId="0" applyNumberFormat="1" applyFont="1" applyFill="1" applyBorder="1" applyAlignment="1">
      <alignment horizontal="left"/>
    </xf>
    <xf numFmtId="0" fontId="0" fillId="0" borderId="2" xfId="0" applyNumberFormat="1" applyFont="1" applyFill="1" applyBorder="1" applyAlignment="1">
      <alignment horizontal="left"/>
    </xf>
    <xf numFmtId="0" fontId="0" fillId="0" borderId="2" xfId="0" applyNumberFormat="1" applyFont="1" applyFill="1" applyBorder="1" applyAlignment="1">
      <alignment horizontal="left" vertical="center" wrapText="1"/>
    </xf>
    <xf numFmtId="0" fontId="0" fillId="0" borderId="3" xfId="0" applyNumberFormat="1" applyFont="1" applyFill="1" applyBorder="1" applyAlignment="1" applyProtection="1">
      <alignment horizontal="center" vertical="center"/>
    </xf>
    <xf numFmtId="0" fontId="13" fillId="0" borderId="10" xfId="5"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0" borderId="14" xfId="5" applyNumberFormat="1" applyFont="1" applyFill="1" applyBorder="1" applyAlignment="1">
      <alignment horizontal="center" vertical="center" wrapText="1"/>
    </xf>
    <xf numFmtId="0" fontId="13" fillId="0" borderId="0" xfId="0" applyFont="1" applyFill="1" applyAlignment="1">
      <alignment horizontal="right"/>
    </xf>
    <xf numFmtId="0" fontId="15" fillId="0" borderId="0" xfId="0" applyFont="1" applyFill="1" applyAlignment="1">
      <alignment horizontal="center" vertical="center"/>
    </xf>
    <xf numFmtId="0" fontId="24" fillId="0" borderId="0" xfId="0" applyFont="1" applyFill="1"/>
    <xf numFmtId="0" fontId="24" fillId="0" borderId="0" xfId="0" applyFont="1" applyFill="1" applyAlignment="1">
      <alignment horizontal="right"/>
    </xf>
    <xf numFmtId="0" fontId="24" fillId="0" borderId="2" xfId="0" applyNumberFormat="1" applyFont="1" applyFill="1" applyBorder="1" applyAlignment="1" applyProtection="1">
      <alignment vertical="center"/>
    </xf>
    <xf numFmtId="0" fontId="24" fillId="0" borderId="2" xfId="0" applyNumberFormat="1" applyFont="1" applyFill="1" applyBorder="1" applyAlignment="1" applyProtection="1">
      <alignment horizontal="center" vertical="center"/>
    </xf>
    <xf numFmtId="177" fontId="24" fillId="0" borderId="2" xfId="0" applyNumberFormat="1" applyFont="1" applyFill="1" applyBorder="1" applyAlignment="1" applyProtection="1">
      <alignment vertical="center"/>
    </xf>
    <xf numFmtId="0" fontId="0" fillId="0" borderId="1" xfId="0" applyFill="1" applyBorder="1"/>
    <xf numFmtId="0" fontId="0" fillId="0" borderId="0" xfId="0" applyFill="1" applyAlignment="1">
      <alignment horizontal="left"/>
    </xf>
    <xf numFmtId="0" fontId="13" fillId="0" borderId="0" xfId="5" applyNumberFormat="1" applyFont="1" applyFill="1" applyAlignment="1">
      <alignment horizontal="centerContinuous" vertical="center" wrapText="1"/>
    </xf>
    <xf numFmtId="0" fontId="13" fillId="0" borderId="1" xfId="5" applyNumberFormat="1" applyFont="1" applyFill="1" applyBorder="1" applyAlignment="1">
      <alignment horizontal="left" vertical="center" wrapText="1"/>
    </xf>
    <xf numFmtId="0" fontId="13" fillId="0" borderId="14" xfId="5" applyNumberFormat="1" applyFont="1" applyFill="1" applyBorder="1" applyAlignment="1">
      <alignment horizontal="left" vertical="center" wrapText="1"/>
    </xf>
    <xf numFmtId="0" fontId="0" fillId="0" borderId="2" xfId="0" applyNumberFormat="1" applyFont="1" applyFill="1" applyBorder="1" applyAlignment="1" applyProtection="1">
      <alignment horizontal="left" vertical="center"/>
    </xf>
    <xf numFmtId="0" fontId="0" fillId="0" borderId="4" xfId="5" applyNumberFormat="1" applyFont="1" applyFill="1" applyBorder="1" applyAlignment="1" applyProtection="1">
      <alignment horizontal="center" vertical="center" wrapText="1"/>
    </xf>
    <xf numFmtId="0" fontId="0" fillId="0" borderId="3" xfId="5" applyNumberFormat="1" applyFont="1" applyFill="1" applyBorder="1" applyAlignment="1">
      <alignment horizontal="center" vertical="center" wrapText="1"/>
    </xf>
    <xf numFmtId="182" fontId="13" fillId="0" borderId="15" xfId="5" applyNumberFormat="1" applyFont="1" applyFill="1" applyBorder="1" applyAlignment="1">
      <alignment horizontal="center" vertical="center" wrapText="1"/>
    </xf>
    <xf numFmtId="0" fontId="11" fillId="0" borderId="0" xfId="0" applyNumberFormat="1" applyFont="1" applyFill="1" applyAlignment="1" applyProtection="1">
      <alignment vertical="center"/>
    </xf>
    <xf numFmtId="0" fontId="15"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centerContinuous" vertical="center"/>
    </xf>
    <xf numFmtId="0" fontId="11" fillId="0" borderId="1" xfId="0" applyNumberFormat="1" applyFont="1" applyFill="1" applyBorder="1" applyAlignment="1" applyProtection="1">
      <alignment vertical="center"/>
    </xf>
    <xf numFmtId="0" fontId="13" fillId="0" borderId="2" xfId="0" applyNumberFormat="1" applyFont="1" applyFill="1" applyBorder="1" applyAlignment="1" applyProtection="1">
      <alignment horizontal="centerContinuous" vertical="center"/>
    </xf>
    <xf numFmtId="0" fontId="0" fillId="0" borderId="2" xfId="0" applyNumberFormat="1" applyFont="1" applyFill="1" applyBorder="1" applyAlignment="1" applyProtection="1">
      <alignment horizontal="centerContinuous" vertical="center"/>
    </xf>
    <xf numFmtId="0" fontId="13" fillId="0" borderId="11"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vertical="center"/>
    </xf>
    <xf numFmtId="182" fontId="13" fillId="0" borderId="25" xfId="0" applyNumberFormat="1" applyFont="1" applyFill="1" applyBorder="1" applyAlignment="1">
      <alignment horizontal="right" vertical="center"/>
    </xf>
    <xf numFmtId="0" fontId="13" fillId="0" borderId="3" xfId="0" applyNumberFormat="1" applyFont="1" applyFill="1" applyBorder="1" applyAlignment="1" applyProtection="1">
      <alignment vertical="center"/>
    </xf>
    <xf numFmtId="182" fontId="13" fillId="0" borderId="11" xfId="0" applyNumberFormat="1" applyFont="1" applyFill="1" applyBorder="1" applyAlignment="1" applyProtection="1">
      <alignment horizontal="right" vertical="center" wrapText="1"/>
    </xf>
    <xf numFmtId="0" fontId="13" fillId="0" borderId="14" xfId="0" applyNumberFormat="1" applyFont="1" applyFill="1" applyBorder="1" applyAlignment="1" applyProtection="1">
      <alignment vertical="center"/>
    </xf>
    <xf numFmtId="182" fontId="13" fillId="0" borderId="2" xfId="0" applyNumberFormat="1" applyFont="1" applyFill="1" applyBorder="1" applyAlignment="1" applyProtection="1">
      <alignment horizontal="right" vertical="center" wrapText="1"/>
    </xf>
    <xf numFmtId="183" fontId="13" fillId="0" borderId="25" xfId="0" applyNumberFormat="1" applyFont="1" applyFill="1" applyBorder="1" applyAlignment="1" applyProtection="1">
      <alignment horizontal="right" vertical="center" wrapText="1"/>
    </xf>
    <xf numFmtId="182" fontId="13" fillId="0" borderId="15" xfId="0" applyNumberFormat="1" applyFont="1" applyFill="1" applyBorder="1" applyAlignment="1" applyProtection="1">
      <alignment horizontal="right" vertical="center" wrapText="1"/>
    </xf>
    <xf numFmtId="182" fontId="13" fillId="0" borderId="12" xfId="0" applyNumberFormat="1" applyFont="1" applyFill="1" applyBorder="1" applyAlignment="1" applyProtection="1">
      <alignment horizontal="right" vertical="center" wrapText="1"/>
    </xf>
    <xf numFmtId="183" fontId="13" fillId="0" borderId="25" xfId="0" applyNumberFormat="1" applyFont="1" applyFill="1" applyBorder="1" applyAlignment="1">
      <alignment horizontal="right" vertical="center"/>
    </xf>
    <xf numFmtId="183" fontId="13" fillId="0" borderId="25" xfId="0" applyNumberFormat="1" applyFont="1" applyFill="1" applyBorder="1" applyAlignment="1" applyProtection="1">
      <alignment horizontal="right" vertical="center"/>
    </xf>
    <xf numFmtId="179" fontId="13" fillId="0" borderId="25" xfId="0" applyNumberFormat="1" applyFont="1" applyFill="1" applyBorder="1" applyAlignment="1" applyProtection="1">
      <alignment horizontal="right" vertical="center" wrapText="1"/>
    </xf>
    <xf numFmtId="0" fontId="0" fillId="0" borderId="2" xfId="0" applyFont="1" applyFill="1" applyBorder="1"/>
    <xf numFmtId="0" fontId="13" fillId="0" borderId="3" xfId="0" applyNumberFormat="1" applyFont="1" applyFill="1" applyBorder="1" applyAlignment="1" applyProtection="1">
      <alignment horizontal="left" vertical="center" wrapText="1"/>
    </xf>
    <xf numFmtId="184" fontId="13" fillId="0" borderId="14" xfId="0" applyNumberFormat="1" applyFont="1" applyFill="1" applyBorder="1" applyAlignment="1" applyProtection="1">
      <alignment vertical="center"/>
    </xf>
    <xf numFmtId="0" fontId="13" fillId="0" borderId="4" xfId="0" applyNumberFormat="1" applyFont="1" applyFill="1" applyBorder="1" applyAlignment="1" applyProtection="1">
      <alignment vertical="center"/>
    </xf>
    <xf numFmtId="182" fontId="13" fillId="0" borderId="15" xfId="0" applyNumberFormat="1" applyFont="1" applyFill="1" applyBorder="1" applyProtection="1"/>
    <xf numFmtId="182" fontId="13" fillId="0" borderId="2" xfId="0" applyNumberFormat="1" applyFont="1" applyFill="1" applyBorder="1" applyProtection="1"/>
    <xf numFmtId="0" fontId="13" fillId="0" borderId="5" xfId="0" applyNumberFormat="1" applyFont="1" applyFill="1" applyBorder="1" applyAlignment="1" applyProtection="1">
      <alignment horizontal="left" vertical="center" wrapText="1"/>
    </xf>
    <xf numFmtId="184" fontId="13" fillId="0" borderId="11" xfId="0" applyNumberFormat="1" applyFont="1" applyFill="1" applyBorder="1" applyAlignment="1" applyProtection="1">
      <alignment horizontal="right" vertical="center" wrapText="1"/>
    </xf>
    <xf numFmtId="0" fontId="13" fillId="0" borderId="9" xfId="0" applyNumberFormat="1" applyFont="1" applyFill="1" applyBorder="1" applyAlignment="1" applyProtection="1">
      <alignment horizontal="left" vertical="center" wrapText="1"/>
    </xf>
    <xf numFmtId="182" fontId="13" fillId="0" borderId="11" xfId="0" applyNumberFormat="1" applyFont="1" applyFill="1" applyBorder="1" applyProtection="1"/>
    <xf numFmtId="182" fontId="13" fillId="0" borderId="25" xfId="0" applyNumberFormat="1" applyFont="1" applyFill="1" applyBorder="1" applyAlignment="1" applyProtection="1">
      <alignment horizontal="right" vertical="center" wrapText="1"/>
    </xf>
    <xf numFmtId="0" fontId="13" fillId="0" borderId="14" xfId="0" applyNumberFormat="1" applyFont="1" applyFill="1" applyBorder="1" applyAlignment="1" applyProtection="1">
      <alignment horizontal="center" vertical="center"/>
    </xf>
    <xf numFmtId="0" fontId="13" fillId="0" borderId="2" xfId="0" applyNumberFormat="1" applyFont="1" applyFill="1" applyBorder="1" applyProtection="1"/>
    <xf numFmtId="182" fontId="13" fillId="0" borderId="12" xfId="0" applyNumberFormat="1" applyFont="1" applyFill="1" applyBorder="1" applyProtection="1"/>
    <xf numFmtId="0" fontId="0" fillId="0" borderId="0" xfId="0" applyNumberFormat="1" applyFont="1" applyFill="1" applyProtection="1"/>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常规 2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ColLevel_0" xfId="55"/>
    <cellStyle name="常规 2" xfId="56"/>
    <cellStyle name="常规 2 4" xfId="57"/>
    <cellStyle name="常规 2 6" xfId="58"/>
    <cellStyle name="常规 2 7" xfId="59"/>
    <cellStyle name="常规 3" xfId="60"/>
    <cellStyle name="常规 4" xfId="61"/>
    <cellStyle name="常规 4 2" xfId="62"/>
    <cellStyle name="常规 5" xfId="63"/>
    <cellStyle name="常规 7" xfId="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zoomScale="115" zoomScaleNormal="115" topLeftCell="A16" workbookViewId="0">
      <selection activeCell="D23" sqref="D23"/>
    </sheetView>
  </sheetViews>
  <sheetFormatPr defaultColWidth="9.12222222222222" defaultRowHeight="11.25"/>
  <cols>
    <col min="1" max="1" width="49.5" style="92" customWidth="1"/>
    <col min="2" max="2" width="22.8777777777778" style="92" customWidth="1"/>
    <col min="3" max="3" width="34.3777777777778" style="92" customWidth="1"/>
    <col min="4" max="4" width="22.8777777777778" style="92" customWidth="1"/>
    <col min="5" max="5" width="34.3777777777778" style="92" customWidth="1"/>
    <col min="6" max="6" width="22.8777777777778" style="92" customWidth="1"/>
    <col min="7" max="7" width="34.3777777777778" style="92" customWidth="1"/>
    <col min="8" max="8" width="22.8777777777778" style="92" customWidth="1"/>
    <col min="9" max="16384" width="9.12222222222222" style="92"/>
  </cols>
  <sheetData>
    <row r="1" ht="21" customHeight="1" spans="1:256">
      <c r="A1" s="390" t="s">
        <v>0</v>
      </c>
      <c r="B1" s="390"/>
      <c r="C1" s="390"/>
      <c r="D1" s="390"/>
      <c r="E1" s="390"/>
      <c r="G1" s="107"/>
      <c r="H1" s="108" t="s">
        <v>1</v>
      </c>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row>
    <row r="2" ht="21" customHeight="1" spans="1:256">
      <c r="A2" s="391" t="s">
        <v>2</v>
      </c>
      <c r="B2" s="391"/>
      <c r="C2" s="391"/>
      <c r="D2" s="391"/>
      <c r="E2" s="391"/>
      <c r="F2" s="391"/>
      <c r="G2" s="392"/>
      <c r="H2" s="392"/>
      <c r="I2" s="392"/>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row>
    <row r="3" ht="21" customHeight="1" spans="1:256">
      <c r="A3" s="393"/>
      <c r="B3" s="393"/>
      <c r="C3" s="393"/>
      <c r="D3" s="390"/>
      <c r="E3" s="390"/>
      <c r="G3" s="107"/>
      <c r="H3" s="109" t="s">
        <v>3</v>
      </c>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row>
    <row r="4" s="137" customFormat="1" ht="21" customHeight="1" spans="1:256">
      <c r="A4" s="394" t="s">
        <v>4</v>
      </c>
      <c r="B4" s="394"/>
      <c r="C4" s="394" t="s">
        <v>5</v>
      </c>
      <c r="D4" s="394"/>
      <c r="E4" s="394"/>
      <c r="F4" s="394"/>
      <c r="G4" s="395"/>
      <c r="H4" s="395"/>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423"/>
      <c r="DG4" s="423"/>
      <c r="DH4" s="423"/>
      <c r="DI4" s="423"/>
      <c r="DJ4" s="423"/>
      <c r="DK4" s="423"/>
      <c r="DL4" s="423"/>
      <c r="DM4" s="423"/>
      <c r="DN4" s="423"/>
      <c r="DO4" s="423"/>
      <c r="DP4" s="423"/>
      <c r="DQ4" s="423"/>
      <c r="DR4" s="423"/>
      <c r="DS4" s="423"/>
      <c r="DT4" s="423"/>
      <c r="DU4" s="423"/>
      <c r="DV4" s="423"/>
      <c r="DW4" s="423"/>
      <c r="DX4" s="423"/>
      <c r="DY4" s="423"/>
      <c r="DZ4" s="423"/>
      <c r="EA4" s="423"/>
      <c r="EB4" s="423"/>
      <c r="EC4" s="423"/>
      <c r="ED4" s="423"/>
      <c r="EE4" s="423"/>
      <c r="EF4" s="423"/>
      <c r="EG4" s="423"/>
      <c r="EH4" s="423"/>
      <c r="EI4" s="423"/>
      <c r="EJ4" s="423"/>
      <c r="EK4" s="423"/>
      <c r="EL4" s="423"/>
      <c r="EM4" s="423"/>
      <c r="EN4" s="423"/>
      <c r="EO4" s="423"/>
      <c r="EP4" s="423"/>
      <c r="EQ4" s="423"/>
      <c r="ER4" s="423"/>
      <c r="ES4" s="423"/>
      <c r="ET4" s="423"/>
      <c r="EU4" s="423"/>
      <c r="EV4" s="423"/>
      <c r="EW4" s="423"/>
      <c r="EX4" s="423"/>
      <c r="EY4" s="423"/>
      <c r="EZ4" s="423"/>
      <c r="FA4" s="423"/>
      <c r="FB4" s="423"/>
      <c r="FC4" s="423"/>
      <c r="FD4" s="423"/>
      <c r="FE4" s="423"/>
      <c r="FF4" s="423"/>
      <c r="FG4" s="423"/>
      <c r="FH4" s="423"/>
      <c r="FI4" s="423"/>
      <c r="FJ4" s="423"/>
      <c r="FK4" s="423"/>
      <c r="FL4" s="423"/>
      <c r="FM4" s="423"/>
      <c r="FN4" s="423"/>
      <c r="FO4" s="423"/>
      <c r="FP4" s="423"/>
      <c r="FQ4" s="423"/>
      <c r="FR4" s="423"/>
      <c r="FS4" s="423"/>
      <c r="FT4" s="423"/>
      <c r="FU4" s="423"/>
      <c r="FV4" s="423"/>
      <c r="FW4" s="423"/>
      <c r="FX4" s="423"/>
      <c r="FY4" s="423"/>
      <c r="FZ4" s="423"/>
      <c r="GA4" s="423"/>
      <c r="GB4" s="423"/>
      <c r="GC4" s="423"/>
      <c r="GD4" s="423"/>
      <c r="GE4" s="423"/>
      <c r="GF4" s="423"/>
      <c r="GG4" s="423"/>
      <c r="GH4" s="423"/>
      <c r="GI4" s="423"/>
      <c r="GJ4" s="423"/>
      <c r="GK4" s="423"/>
      <c r="GL4" s="423"/>
      <c r="GM4" s="423"/>
      <c r="GN4" s="423"/>
      <c r="GO4" s="423"/>
      <c r="GP4" s="423"/>
      <c r="GQ4" s="423"/>
      <c r="GR4" s="423"/>
      <c r="GS4" s="423"/>
      <c r="GT4" s="423"/>
      <c r="GU4" s="423"/>
      <c r="GV4" s="423"/>
      <c r="GW4" s="423"/>
      <c r="GX4" s="423"/>
      <c r="GY4" s="423"/>
      <c r="GZ4" s="423"/>
      <c r="HA4" s="423"/>
      <c r="HB4" s="423"/>
      <c r="HC4" s="423"/>
      <c r="HD4" s="423"/>
      <c r="HE4" s="423"/>
      <c r="HF4" s="423"/>
      <c r="HG4" s="423"/>
      <c r="HH4" s="423"/>
      <c r="HI4" s="423"/>
      <c r="HJ4" s="423"/>
      <c r="HK4" s="423"/>
      <c r="HL4" s="423"/>
      <c r="HM4" s="423"/>
      <c r="HN4" s="423"/>
      <c r="HO4" s="423"/>
      <c r="HP4" s="423"/>
      <c r="HQ4" s="423"/>
      <c r="HR4" s="423"/>
      <c r="HS4" s="423"/>
      <c r="HT4" s="423"/>
      <c r="HU4" s="423"/>
      <c r="HV4" s="423"/>
      <c r="HW4" s="423"/>
      <c r="HX4" s="423"/>
      <c r="HY4" s="423"/>
      <c r="HZ4" s="423"/>
      <c r="IA4" s="423"/>
      <c r="IB4" s="423"/>
      <c r="IC4" s="423"/>
      <c r="ID4" s="423"/>
      <c r="IE4" s="423"/>
      <c r="IF4" s="423"/>
      <c r="IG4" s="423"/>
      <c r="IH4" s="423"/>
      <c r="II4" s="423"/>
      <c r="IJ4" s="423"/>
      <c r="IK4" s="423"/>
      <c r="IL4" s="423"/>
      <c r="IM4" s="423"/>
      <c r="IN4" s="423"/>
      <c r="IO4" s="423"/>
      <c r="IP4" s="423"/>
      <c r="IQ4" s="423"/>
      <c r="IR4" s="423"/>
      <c r="IS4" s="423"/>
      <c r="IT4" s="423"/>
      <c r="IU4" s="423"/>
      <c r="IV4" s="423"/>
    </row>
    <row r="5" s="137" customFormat="1" ht="21" customHeight="1" spans="1:256">
      <c r="A5" s="106" t="s">
        <v>6</v>
      </c>
      <c r="B5" s="106" t="s">
        <v>7</v>
      </c>
      <c r="C5" s="112" t="s">
        <v>8</v>
      </c>
      <c r="D5" s="396" t="s">
        <v>7</v>
      </c>
      <c r="E5" s="112" t="s">
        <v>9</v>
      </c>
      <c r="F5" s="396" t="s">
        <v>7</v>
      </c>
      <c r="G5" s="112" t="s">
        <v>10</v>
      </c>
      <c r="H5" s="396" t="s">
        <v>7</v>
      </c>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423"/>
      <c r="DG5" s="423"/>
      <c r="DH5" s="423"/>
      <c r="DI5" s="423"/>
      <c r="DJ5" s="423"/>
      <c r="DK5" s="423"/>
      <c r="DL5" s="423"/>
      <c r="DM5" s="423"/>
      <c r="DN5" s="423"/>
      <c r="DO5" s="423"/>
      <c r="DP5" s="423"/>
      <c r="DQ5" s="423"/>
      <c r="DR5" s="423"/>
      <c r="DS5" s="423"/>
      <c r="DT5" s="423"/>
      <c r="DU5" s="423"/>
      <c r="DV5" s="423"/>
      <c r="DW5" s="423"/>
      <c r="DX5" s="423"/>
      <c r="DY5" s="423"/>
      <c r="DZ5" s="423"/>
      <c r="EA5" s="423"/>
      <c r="EB5" s="423"/>
      <c r="EC5" s="423"/>
      <c r="ED5" s="423"/>
      <c r="EE5" s="423"/>
      <c r="EF5" s="423"/>
      <c r="EG5" s="423"/>
      <c r="EH5" s="423"/>
      <c r="EI5" s="423"/>
      <c r="EJ5" s="423"/>
      <c r="EK5" s="423"/>
      <c r="EL5" s="423"/>
      <c r="EM5" s="423"/>
      <c r="EN5" s="423"/>
      <c r="EO5" s="423"/>
      <c r="EP5" s="423"/>
      <c r="EQ5" s="423"/>
      <c r="ER5" s="423"/>
      <c r="ES5" s="423"/>
      <c r="ET5" s="423"/>
      <c r="EU5" s="423"/>
      <c r="EV5" s="423"/>
      <c r="EW5" s="423"/>
      <c r="EX5" s="423"/>
      <c r="EY5" s="423"/>
      <c r="EZ5" s="423"/>
      <c r="FA5" s="423"/>
      <c r="FB5" s="423"/>
      <c r="FC5" s="423"/>
      <c r="FD5" s="423"/>
      <c r="FE5" s="423"/>
      <c r="FF5" s="423"/>
      <c r="FG5" s="423"/>
      <c r="FH5" s="423"/>
      <c r="FI5" s="423"/>
      <c r="FJ5" s="423"/>
      <c r="FK5" s="423"/>
      <c r="FL5" s="423"/>
      <c r="FM5" s="423"/>
      <c r="FN5" s="423"/>
      <c r="FO5" s="423"/>
      <c r="FP5" s="423"/>
      <c r="FQ5" s="423"/>
      <c r="FR5" s="423"/>
      <c r="FS5" s="423"/>
      <c r="FT5" s="423"/>
      <c r="FU5" s="423"/>
      <c r="FV5" s="423"/>
      <c r="FW5" s="423"/>
      <c r="FX5" s="423"/>
      <c r="FY5" s="423"/>
      <c r="FZ5" s="423"/>
      <c r="GA5" s="423"/>
      <c r="GB5" s="423"/>
      <c r="GC5" s="423"/>
      <c r="GD5" s="423"/>
      <c r="GE5" s="423"/>
      <c r="GF5" s="423"/>
      <c r="GG5" s="423"/>
      <c r="GH5" s="423"/>
      <c r="GI5" s="423"/>
      <c r="GJ5" s="423"/>
      <c r="GK5" s="423"/>
      <c r="GL5" s="423"/>
      <c r="GM5" s="423"/>
      <c r="GN5" s="423"/>
      <c r="GO5" s="423"/>
      <c r="GP5" s="423"/>
      <c r="GQ5" s="423"/>
      <c r="GR5" s="423"/>
      <c r="GS5" s="423"/>
      <c r="GT5" s="423"/>
      <c r="GU5" s="423"/>
      <c r="GV5" s="423"/>
      <c r="GW5" s="423"/>
      <c r="GX5" s="423"/>
      <c r="GY5" s="423"/>
      <c r="GZ5" s="423"/>
      <c r="HA5" s="423"/>
      <c r="HB5" s="423"/>
      <c r="HC5" s="423"/>
      <c r="HD5" s="423"/>
      <c r="HE5" s="423"/>
      <c r="HF5" s="423"/>
      <c r="HG5" s="423"/>
      <c r="HH5" s="423"/>
      <c r="HI5" s="423"/>
      <c r="HJ5" s="423"/>
      <c r="HK5" s="423"/>
      <c r="HL5" s="423"/>
      <c r="HM5" s="423"/>
      <c r="HN5" s="423"/>
      <c r="HO5" s="423"/>
      <c r="HP5" s="423"/>
      <c r="HQ5" s="423"/>
      <c r="HR5" s="423"/>
      <c r="HS5" s="423"/>
      <c r="HT5" s="423"/>
      <c r="HU5" s="423"/>
      <c r="HV5" s="423"/>
      <c r="HW5" s="423"/>
      <c r="HX5" s="423"/>
      <c r="HY5" s="423"/>
      <c r="HZ5" s="423"/>
      <c r="IA5" s="423"/>
      <c r="IB5" s="423"/>
      <c r="IC5" s="423"/>
      <c r="ID5" s="423"/>
      <c r="IE5" s="423"/>
      <c r="IF5" s="423"/>
      <c r="IG5" s="423"/>
      <c r="IH5" s="423"/>
      <c r="II5" s="423"/>
      <c r="IJ5" s="423"/>
      <c r="IK5" s="423"/>
      <c r="IL5" s="423"/>
      <c r="IM5" s="423"/>
      <c r="IN5" s="423"/>
      <c r="IO5" s="423"/>
      <c r="IP5" s="423"/>
      <c r="IQ5" s="423"/>
      <c r="IR5" s="423"/>
      <c r="IS5" s="423"/>
      <c r="IT5" s="423"/>
      <c r="IU5" s="423"/>
      <c r="IV5" s="423"/>
    </row>
    <row r="6" s="137" customFormat="1" ht="21" customHeight="1" spans="1:256">
      <c r="A6" s="397" t="s">
        <v>11</v>
      </c>
      <c r="B6" s="398">
        <v>8219752.93</v>
      </c>
      <c r="C6" s="399" t="s">
        <v>12</v>
      </c>
      <c r="D6" s="400">
        <v>0</v>
      </c>
      <c r="E6" s="401" t="s">
        <v>13</v>
      </c>
      <c r="F6" s="400">
        <v>8206508.93</v>
      </c>
      <c r="G6" s="401" t="s">
        <v>14</v>
      </c>
      <c r="H6" s="400">
        <v>6417980.53</v>
      </c>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3"/>
      <c r="DW6" s="423"/>
      <c r="DX6" s="423"/>
      <c r="DY6" s="423"/>
      <c r="DZ6" s="423"/>
      <c r="EA6" s="423"/>
      <c r="EB6" s="423"/>
      <c r="EC6" s="423"/>
      <c r="ED6" s="423"/>
      <c r="EE6" s="423"/>
      <c r="EF6" s="423"/>
      <c r="EG6" s="423"/>
      <c r="EH6" s="423"/>
      <c r="EI6" s="423"/>
      <c r="EJ6" s="423"/>
      <c r="EK6" s="423"/>
      <c r="EL6" s="423"/>
      <c r="EM6" s="423"/>
      <c r="EN6" s="423"/>
      <c r="EO6" s="423"/>
      <c r="EP6" s="423"/>
      <c r="EQ6" s="423"/>
      <c r="ER6" s="423"/>
      <c r="ES6" s="423"/>
      <c r="ET6" s="423"/>
      <c r="EU6" s="423"/>
      <c r="EV6" s="423"/>
      <c r="EW6" s="423"/>
      <c r="EX6" s="423"/>
      <c r="EY6" s="423"/>
      <c r="EZ6" s="423"/>
      <c r="FA6" s="423"/>
      <c r="FB6" s="423"/>
      <c r="FC6" s="423"/>
      <c r="FD6" s="423"/>
      <c r="FE6" s="423"/>
      <c r="FF6" s="423"/>
      <c r="FG6" s="423"/>
      <c r="FH6" s="423"/>
      <c r="FI6" s="423"/>
      <c r="FJ6" s="423"/>
      <c r="FK6" s="423"/>
      <c r="FL6" s="423"/>
      <c r="FM6" s="423"/>
      <c r="FN6" s="423"/>
      <c r="FO6" s="423"/>
      <c r="FP6" s="423"/>
      <c r="FQ6" s="423"/>
      <c r="FR6" s="423"/>
      <c r="FS6" s="423"/>
      <c r="FT6" s="423"/>
      <c r="FU6" s="423"/>
      <c r="FV6" s="423"/>
      <c r="FW6" s="423"/>
      <c r="FX6" s="423"/>
      <c r="FY6" s="423"/>
      <c r="FZ6" s="423"/>
      <c r="GA6" s="423"/>
      <c r="GB6" s="423"/>
      <c r="GC6" s="423"/>
      <c r="GD6" s="423"/>
      <c r="GE6" s="423"/>
      <c r="GF6" s="423"/>
      <c r="GG6" s="423"/>
      <c r="GH6" s="423"/>
      <c r="GI6" s="423"/>
      <c r="GJ6" s="423"/>
      <c r="GK6" s="423"/>
      <c r="GL6" s="423"/>
      <c r="GM6" s="423"/>
      <c r="GN6" s="423"/>
      <c r="GO6" s="423"/>
      <c r="GP6" s="423"/>
      <c r="GQ6" s="423"/>
      <c r="GR6" s="423"/>
      <c r="GS6" s="423"/>
      <c r="GT6" s="423"/>
      <c r="GU6" s="423"/>
      <c r="GV6" s="423"/>
      <c r="GW6" s="423"/>
      <c r="GX6" s="423"/>
      <c r="GY6" s="423"/>
      <c r="GZ6" s="423"/>
      <c r="HA6" s="423"/>
      <c r="HB6" s="423"/>
      <c r="HC6" s="423"/>
      <c r="HD6" s="423"/>
      <c r="HE6" s="423"/>
      <c r="HF6" s="423"/>
      <c r="HG6" s="423"/>
      <c r="HH6" s="423"/>
      <c r="HI6" s="423"/>
      <c r="HJ6" s="423"/>
      <c r="HK6" s="423"/>
      <c r="HL6" s="423"/>
      <c r="HM6" s="423"/>
      <c r="HN6" s="423"/>
      <c r="HO6" s="423"/>
      <c r="HP6" s="423"/>
      <c r="HQ6" s="423"/>
      <c r="HR6" s="423"/>
      <c r="HS6" s="423"/>
      <c r="HT6" s="423"/>
      <c r="HU6" s="423"/>
      <c r="HV6" s="423"/>
      <c r="HW6" s="423"/>
      <c r="HX6" s="423"/>
      <c r="HY6" s="423"/>
      <c r="HZ6" s="423"/>
      <c r="IA6" s="423"/>
      <c r="IB6" s="423"/>
      <c r="IC6" s="423"/>
      <c r="ID6" s="423"/>
      <c r="IE6" s="423"/>
      <c r="IF6" s="423"/>
      <c r="IG6" s="423"/>
      <c r="IH6" s="423"/>
      <c r="II6" s="423"/>
      <c r="IJ6" s="423"/>
      <c r="IK6" s="423"/>
      <c r="IL6" s="423"/>
      <c r="IM6" s="423"/>
      <c r="IN6" s="423"/>
      <c r="IO6" s="423"/>
      <c r="IP6" s="423"/>
      <c r="IQ6" s="423"/>
      <c r="IR6" s="423"/>
      <c r="IS6" s="423"/>
      <c r="IT6" s="423"/>
      <c r="IU6" s="423"/>
      <c r="IV6" s="423"/>
    </row>
    <row r="7" s="137" customFormat="1" ht="21" customHeight="1" spans="1:256">
      <c r="A7" s="397" t="s">
        <v>15</v>
      </c>
      <c r="B7" s="398">
        <v>7819752.93</v>
      </c>
      <c r="C7" s="399" t="s">
        <v>16</v>
      </c>
      <c r="D7" s="400">
        <v>0</v>
      </c>
      <c r="E7" s="401" t="s">
        <v>17</v>
      </c>
      <c r="F7" s="400">
        <v>6983977.93</v>
      </c>
      <c r="G7" s="401" t="s">
        <v>18</v>
      </c>
      <c r="H7" s="400">
        <v>1512691</v>
      </c>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423"/>
      <c r="DG7" s="423"/>
      <c r="DH7" s="42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c r="ER7" s="423"/>
      <c r="ES7" s="423"/>
      <c r="ET7" s="423"/>
      <c r="EU7" s="423"/>
      <c r="EV7" s="423"/>
      <c r="EW7" s="423"/>
      <c r="EX7" s="423"/>
      <c r="EY7" s="423"/>
      <c r="EZ7" s="423"/>
      <c r="FA7" s="423"/>
      <c r="FB7" s="423"/>
      <c r="FC7" s="423"/>
      <c r="FD7" s="423"/>
      <c r="FE7" s="423"/>
      <c r="FF7" s="423"/>
      <c r="FG7" s="423"/>
      <c r="FH7" s="423"/>
      <c r="FI7" s="423"/>
      <c r="FJ7" s="423"/>
      <c r="FK7" s="423"/>
      <c r="FL7" s="423"/>
      <c r="FM7" s="423"/>
      <c r="FN7" s="423"/>
      <c r="FO7" s="423"/>
      <c r="FP7" s="423"/>
      <c r="FQ7" s="423"/>
      <c r="FR7" s="423"/>
      <c r="FS7" s="423"/>
      <c r="FT7" s="423"/>
      <c r="FU7" s="423"/>
      <c r="FV7" s="423"/>
      <c r="FW7" s="423"/>
      <c r="FX7" s="423"/>
      <c r="FY7" s="423"/>
      <c r="FZ7" s="423"/>
      <c r="GA7" s="423"/>
      <c r="GB7" s="423"/>
      <c r="GC7" s="423"/>
      <c r="GD7" s="423"/>
      <c r="GE7" s="423"/>
      <c r="GF7" s="423"/>
      <c r="GG7" s="423"/>
      <c r="GH7" s="423"/>
      <c r="GI7" s="423"/>
      <c r="GJ7" s="423"/>
      <c r="GK7" s="423"/>
      <c r="GL7" s="423"/>
      <c r="GM7" s="423"/>
      <c r="GN7" s="423"/>
      <c r="GO7" s="423"/>
      <c r="GP7" s="423"/>
      <c r="GQ7" s="423"/>
      <c r="GR7" s="423"/>
      <c r="GS7" s="423"/>
      <c r="GT7" s="423"/>
      <c r="GU7" s="423"/>
      <c r="GV7" s="423"/>
      <c r="GW7" s="423"/>
      <c r="GX7" s="423"/>
      <c r="GY7" s="423"/>
      <c r="GZ7" s="423"/>
      <c r="HA7" s="423"/>
      <c r="HB7" s="423"/>
      <c r="HC7" s="423"/>
      <c r="HD7" s="423"/>
      <c r="HE7" s="423"/>
      <c r="HF7" s="423"/>
      <c r="HG7" s="423"/>
      <c r="HH7" s="423"/>
      <c r="HI7" s="423"/>
      <c r="HJ7" s="423"/>
      <c r="HK7" s="423"/>
      <c r="HL7" s="423"/>
      <c r="HM7" s="423"/>
      <c r="HN7" s="423"/>
      <c r="HO7" s="423"/>
      <c r="HP7" s="423"/>
      <c r="HQ7" s="423"/>
      <c r="HR7" s="423"/>
      <c r="HS7" s="423"/>
      <c r="HT7" s="423"/>
      <c r="HU7" s="423"/>
      <c r="HV7" s="423"/>
      <c r="HW7" s="423"/>
      <c r="HX7" s="423"/>
      <c r="HY7" s="423"/>
      <c r="HZ7" s="423"/>
      <c r="IA7" s="423"/>
      <c r="IB7" s="423"/>
      <c r="IC7" s="423"/>
      <c r="ID7" s="423"/>
      <c r="IE7" s="423"/>
      <c r="IF7" s="423"/>
      <c r="IG7" s="423"/>
      <c r="IH7" s="423"/>
      <c r="II7" s="423"/>
      <c r="IJ7" s="423"/>
      <c r="IK7" s="423"/>
      <c r="IL7" s="423"/>
      <c r="IM7" s="423"/>
      <c r="IN7" s="423"/>
      <c r="IO7" s="423"/>
      <c r="IP7" s="423"/>
      <c r="IQ7" s="423"/>
      <c r="IR7" s="423"/>
      <c r="IS7" s="423"/>
      <c r="IT7" s="423"/>
      <c r="IU7" s="423"/>
      <c r="IV7" s="423"/>
    </row>
    <row r="8" s="137" customFormat="1" ht="21" customHeight="1" spans="1:256">
      <c r="A8" s="397" t="s">
        <v>19</v>
      </c>
      <c r="B8" s="398">
        <v>400000</v>
      </c>
      <c r="C8" s="399" t="s">
        <v>20</v>
      </c>
      <c r="D8" s="400">
        <v>0</v>
      </c>
      <c r="E8" s="401" t="s">
        <v>21</v>
      </c>
      <c r="F8" s="402">
        <v>1206691</v>
      </c>
      <c r="G8" s="401" t="s">
        <v>22</v>
      </c>
      <c r="H8" s="400">
        <v>0</v>
      </c>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3"/>
      <c r="FD8" s="423"/>
      <c r="FE8" s="423"/>
      <c r="FF8" s="423"/>
      <c r="FG8" s="423"/>
      <c r="FH8" s="423"/>
      <c r="FI8" s="423"/>
      <c r="FJ8" s="423"/>
      <c r="FK8" s="423"/>
      <c r="FL8" s="423"/>
      <c r="FM8" s="423"/>
      <c r="FN8" s="423"/>
      <c r="FO8" s="423"/>
      <c r="FP8" s="423"/>
      <c r="FQ8" s="423"/>
      <c r="FR8" s="423"/>
      <c r="FS8" s="423"/>
      <c r="FT8" s="423"/>
      <c r="FU8" s="423"/>
      <c r="FV8" s="423"/>
      <c r="FW8" s="423"/>
      <c r="FX8" s="423"/>
      <c r="FY8" s="423"/>
      <c r="FZ8" s="423"/>
      <c r="GA8" s="423"/>
      <c r="GB8" s="423"/>
      <c r="GC8" s="423"/>
      <c r="GD8" s="423"/>
      <c r="GE8" s="423"/>
      <c r="GF8" s="423"/>
      <c r="GG8" s="423"/>
      <c r="GH8" s="423"/>
      <c r="GI8" s="423"/>
      <c r="GJ8" s="423"/>
      <c r="GK8" s="423"/>
      <c r="GL8" s="423"/>
      <c r="GM8" s="423"/>
      <c r="GN8" s="423"/>
      <c r="GO8" s="423"/>
      <c r="GP8" s="423"/>
      <c r="GQ8" s="423"/>
      <c r="GR8" s="423"/>
      <c r="GS8" s="423"/>
      <c r="GT8" s="423"/>
      <c r="GU8" s="423"/>
      <c r="GV8" s="423"/>
      <c r="GW8" s="423"/>
      <c r="GX8" s="423"/>
      <c r="GY8" s="423"/>
      <c r="GZ8" s="423"/>
      <c r="HA8" s="423"/>
      <c r="HB8" s="423"/>
      <c r="HC8" s="423"/>
      <c r="HD8" s="423"/>
      <c r="HE8" s="423"/>
      <c r="HF8" s="423"/>
      <c r="HG8" s="423"/>
      <c r="HH8" s="423"/>
      <c r="HI8" s="423"/>
      <c r="HJ8" s="423"/>
      <c r="HK8" s="423"/>
      <c r="HL8" s="423"/>
      <c r="HM8" s="423"/>
      <c r="HN8" s="423"/>
      <c r="HO8" s="423"/>
      <c r="HP8" s="423"/>
      <c r="HQ8" s="423"/>
      <c r="HR8" s="423"/>
      <c r="HS8" s="423"/>
      <c r="HT8" s="423"/>
      <c r="HU8" s="423"/>
      <c r="HV8" s="423"/>
      <c r="HW8" s="423"/>
      <c r="HX8" s="423"/>
      <c r="HY8" s="423"/>
      <c r="HZ8" s="423"/>
      <c r="IA8" s="423"/>
      <c r="IB8" s="423"/>
      <c r="IC8" s="423"/>
      <c r="ID8" s="423"/>
      <c r="IE8" s="423"/>
      <c r="IF8" s="423"/>
      <c r="IG8" s="423"/>
      <c r="IH8" s="423"/>
      <c r="II8" s="423"/>
      <c r="IJ8" s="423"/>
      <c r="IK8" s="423"/>
      <c r="IL8" s="423"/>
      <c r="IM8" s="423"/>
      <c r="IN8" s="423"/>
      <c r="IO8" s="423"/>
      <c r="IP8" s="423"/>
      <c r="IQ8" s="423"/>
      <c r="IR8" s="423"/>
      <c r="IS8" s="423"/>
      <c r="IT8" s="423"/>
      <c r="IU8" s="423"/>
      <c r="IV8" s="423"/>
    </row>
    <row r="9" s="137" customFormat="1" ht="21" customHeight="1" spans="1:256">
      <c r="A9" s="397" t="s">
        <v>23</v>
      </c>
      <c r="B9" s="403">
        <v>0</v>
      </c>
      <c r="C9" s="399" t="s">
        <v>24</v>
      </c>
      <c r="D9" s="400">
        <v>0</v>
      </c>
      <c r="E9" s="401" t="s">
        <v>25</v>
      </c>
      <c r="F9" s="404">
        <v>15840</v>
      </c>
      <c r="G9" s="401" t="s">
        <v>26</v>
      </c>
      <c r="H9" s="400">
        <v>0</v>
      </c>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row>
    <row r="10" s="137" customFormat="1" ht="21" customHeight="1" spans="1:256">
      <c r="A10" s="397" t="s">
        <v>27</v>
      </c>
      <c r="B10" s="403">
        <v>0</v>
      </c>
      <c r="C10" s="399" t="s">
        <v>28</v>
      </c>
      <c r="D10" s="400">
        <v>0</v>
      </c>
      <c r="E10" s="401"/>
      <c r="F10" s="405"/>
      <c r="G10" s="401" t="s">
        <v>29</v>
      </c>
      <c r="H10" s="400">
        <v>565997.4</v>
      </c>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c r="ED10" s="423"/>
      <c r="EE10" s="423"/>
      <c r="EF10" s="423"/>
      <c r="EG10" s="423"/>
      <c r="EH10" s="423"/>
      <c r="EI10" s="423"/>
      <c r="EJ10" s="423"/>
      <c r="EK10" s="423"/>
      <c r="EL10" s="423"/>
      <c r="EM10" s="423"/>
      <c r="EN10" s="423"/>
      <c r="EO10" s="423"/>
      <c r="EP10" s="423"/>
      <c r="EQ10" s="423"/>
      <c r="ER10" s="423"/>
      <c r="ES10" s="423"/>
      <c r="ET10" s="423"/>
      <c r="EU10" s="423"/>
      <c r="EV10" s="423"/>
      <c r="EW10" s="423"/>
      <c r="EX10" s="423"/>
      <c r="EY10" s="423"/>
      <c r="EZ10" s="423"/>
      <c r="FA10" s="423"/>
      <c r="FB10" s="423"/>
      <c r="FC10" s="423"/>
      <c r="FD10" s="423"/>
      <c r="FE10" s="423"/>
      <c r="FF10" s="423"/>
      <c r="FG10" s="423"/>
      <c r="FH10" s="423"/>
      <c r="FI10" s="423"/>
      <c r="FJ10" s="423"/>
      <c r="FK10" s="423"/>
      <c r="FL10" s="423"/>
      <c r="FM10" s="423"/>
      <c r="FN10" s="423"/>
      <c r="FO10" s="423"/>
      <c r="FP10" s="423"/>
      <c r="FQ10" s="423"/>
      <c r="FR10" s="423"/>
      <c r="FS10" s="423"/>
      <c r="FT10" s="423"/>
      <c r="FU10" s="423"/>
      <c r="FV10" s="423"/>
      <c r="FW10" s="423"/>
      <c r="FX10" s="423"/>
      <c r="FY10" s="423"/>
      <c r="FZ10" s="423"/>
      <c r="GA10" s="423"/>
      <c r="GB10" s="423"/>
      <c r="GC10" s="423"/>
      <c r="GD10" s="423"/>
      <c r="GE10" s="423"/>
      <c r="GF10" s="423"/>
      <c r="GG10" s="423"/>
      <c r="GH10" s="423"/>
      <c r="GI10" s="423"/>
      <c r="GJ10" s="423"/>
      <c r="GK10" s="423"/>
      <c r="GL10" s="423"/>
      <c r="GM10" s="423"/>
      <c r="GN10" s="423"/>
      <c r="GO10" s="423"/>
      <c r="GP10" s="423"/>
      <c r="GQ10" s="423"/>
      <c r="GR10" s="423"/>
      <c r="GS10" s="423"/>
      <c r="GT10" s="423"/>
      <c r="GU10" s="423"/>
      <c r="GV10" s="423"/>
      <c r="GW10" s="423"/>
      <c r="GX10" s="423"/>
      <c r="GY10" s="423"/>
      <c r="GZ10" s="423"/>
      <c r="HA10" s="423"/>
      <c r="HB10" s="423"/>
      <c r="HC10" s="423"/>
      <c r="HD10" s="423"/>
      <c r="HE10" s="423"/>
      <c r="HF10" s="423"/>
      <c r="HG10" s="423"/>
      <c r="HH10" s="423"/>
      <c r="HI10" s="423"/>
      <c r="HJ10" s="423"/>
      <c r="HK10" s="423"/>
      <c r="HL10" s="423"/>
      <c r="HM10" s="423"/>
      <c r="HN10" s="423"/>
      <c r="HO10" s="423"/>
      <c r="HP10" s="423"/>
      <c r="HQ10" s="423"/>
      <c r="HR10" s="423"/>
      <c r="HS10" s="423"/>
      <c r="HT10" s="423"/>
      <c r="HU10" s="423"/>
      <c r="HV10" s="423"/>
      <c r="HW10" s="423"/>
      <c r="HX10" s="423"/>
      <c r="HY10" s="423"/>
      <c r="HZ10" s="423"/>
      <c r="IA10" s="423"/>
      <c r="IB10" s="423"/>
      <c r="IC10" s="423"/>
      <c r="ID10" s="423"/>
      <c r="IE10" s="423"/>
      <c r="IF10" s="423"/>
      <c r="IG10" s="423"/>
      <c r="IH10" s="423"/>
      <c r="II10" s="423"/>
      <c r="IJ10" s="423"/>
      <c r="IK10" s="423"/>
      <c r="IL10" s="423"/>
      <c r="IM10" s="423"/>
      <c r="IN10" s="423"/>
      <c r="IO10" s="423"/>
      <c r="IP10" s="423"/>
      <c r="IQ10" s="423"/>
      <c r="IR10" s="423"/>
      <c r="IS10" s="423"/>
      <c r="IT10" s="423"/>
      <c r="IU10" s="423"/>
      <c r="IV10" s="423"/>
    </row>
    <row r="11" s="137" customFormat="1" ht="21" customHeight="1" spans="1:256">
      <c r="A11" s="397" t="s">
        <v>30</v>
      </c>
      <c r="B11" s="406">
        <v>0</v>
      </c>
      <c r="C11" s="399" t="s">
        <v>31</v>
      </c>
      <c r="D11" s="400">
        <v>0</v>
      </c>
      <c r="E11" s="401" t="s">
        <v>32</v>
      </c>
      <c r="F11" s="400">
        <v>306000</v>
      </c>
      <c r="G11" s="401" t="s">
        <v>33</v>
      </c>
      <c r="H11" s="400">
        <v>0</v>
      </c>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row>
    <row r="12" s="137" customFormat="1" ht="21" customHeight="1" spans="1:256">
      <c r="A12" s="397" t="s">
        <v>34</v>
      </c>
      <c r="B12" s="403">
        <v>0</v>
      </c>
      <c r="C12" s="399" t="s">
        <v>35</v>
      </c>
      <c r="D12" s="400">
        <v>0</v>
      </c>
      <c r="E12" s="401" t="s">
        <v>21</v>
      </c>
      <c r="F12" s="400">
        <v>306000</v>
      </c>
      <c r="G12" s="401" t="s">
        <v>36</v>
      </c>
      <c r="H12" s="400">
        <v>0</v>
      </c>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c r="DM12" s="423"/>
      <c r="DN12" s="423"/>
      <c r="DO12" s="423"/>
      <c r="DP12" s="423"/>
      <c r="DQ12" s="423"/>
      <c r="DR12" s="423"/>
      <c r="DS12" s="423"/>
      <c r="DT12" s="423"/>
      <c r="DU12" s="423"/>
      <c r="DV12" s="423"/>
      <c r="DW12" s="423"/>
      <c r="DX12" s="423"/>
      <c r="DY12" s="423"/>
      <c r="DZ12" s="423"/>
      <c r="EA12" s="423"/>
      <c r="EB12" s="423"/>
      <c r="EC12" s="423"/>
      <c r="ED12" s="423"/>
      <c r="EE12" s="423"/>
      <c r="EF12" s="423"/>
      <c r="EG12" s="423"/>
      <c r="EH12" s="423"/>
      <c r="EI12" s="423"/>
      <c r="EJ12" s="423"/>
      <c r="EK12" s="423"/>
      <c r="EL12" s="423"/>
      <c r="EM12" s="423"/>
      <c r="EN12" s="423"/>
      <c r="EO12" s="423"/>
      <c r="EP12" s="423"/>
      <c r="EQ12" s="423"/>
      <c r="ER12" s="423"/>
      <c r="ES12" s="423"/>
      <c r="ET12" s="423"/>
      <c r="EU12" s="423"/>
      <c r="EV12" s="423"/>
      <c r="EW12" s="423"/>
      <c r="EX12" s="423"/>
      <c r="EY12" s="423"/>
      <c r="EZ12" s="423"/>
      <c r="FA12" s="423"/>
      <c r="FB12" s="423"/>
      <c r="FC12" s="423"/>
      <c r="FD12" s="423"/>
      <c r="FE12" s="423"/>
      <c r="FF12" s="423"/>
      <c r="FG12" s="423"/>
      <c r="FH12" s="423"/>
      <c r="FI12" s="423"/>
      <c r="FJ12" s="423"/>
      <c r="FK12" s="423"/>
      <c r="FL12" s="423"/>
      <c r="FM12" s="423"/>
      <c r="FN12" s="423"/>
      <c r="FO12" s="423"/>
      <c r="FP12" s="423"/>
      <c r="FQ12" s="423"/>
      <c r="FR12" s="423"/>
      <c r="FS12" s="423"/>
      <c r="FT12" s="423"/>
      <c r="FU12" s="423"/>
      <c r="FV12" s="423"/>
      <c r="FW12" s="423"/>
      <c r="FX12" s="423"/>
      <c r="FY12" s="423"/>
      <c r="FZ12" s="423"/>
      <c r="GA12" s="423"/>
      <c r="GB12" s="423"/>
      <c r="GC12" s="423"/>
      <c r="GD12" s="423"/>
      <c r="GE12" s="423"/>
      <c r="GF12" s="423"/>
      <c r="GG12" s="423"/>
      <c r="GH12" s="423"/>
      <c r="GI12" s="423"/>
      <c r="GJ12" s="423"/>
      <c r="GK12" s="423"/>
      <c r="GL12" s="423"/>
      <c r="GM12" s="423"/>
      <c r="GN12" s="423"/>
      <c r="GO12" s="423"/>
      <c r="GP12" s="423"/>
      <c r="GQ12" s="423"/>
      <c r="GR12" s="423"/>
      <c r="GS12" s="423"/>
      <c r="GT12" s="423"/>
      <c r="GU12" s="423"/>
      <c r="GV12" s="423"/>
      <c r="GW12" s="423"/>
      <c r="GX12" s="423"/>
      <c r="GY12" s="423"/>
      <c r="GZ12" s="423"/>
      <c r="HA12" s="423"/>
      <c r="HB12" s="423"/>
      <c r="HC12" s="423"/>
      <c r="HD12" s="423"/>
      <c r="HE12" s="423"/>
      <c r="HF12" s="423"/>
      <c r="HG12" s="423"/>
      <c r="HH12" s="423"/>
      <c r="HI12" s="423"/>
      <c r="HJ12" s="423"/>
      <c r="HK12" s="423"/>
      <c r="HL12" s="423"/>
      <c r="HM12" s="423"/>
      <c r="HN12" s="423"/>
      <c r="HO12" s="423"/>
      <c r="HP12" s="423"/>
      <c r="HQ12" s="423"/>
      <c r="HR12" s="423"/>
      <c r="HS12" s="423"/>
      <c r="HT12" s="423"/>
      <c r="HU12" s="423"/>
      <c r="HV12" s="423"/>
      <c r="HW12" s="423"/>
      <c r="HX12" s="423"/>
      <c r="HY12" s="423"/>
      <c r="HZ12" s="423"/>
      <c r="IA12" s="423"/>
      <c r="IB12" s="423"/>
      <c r="IC12" s="423"/>
      <c r="ID12" s="423"/>
      <c r="IE12" s="423"/>
      <c r="IF12" s="423"/>
      <c r="IG12" s="423"/>
      <c r="IH12" s="423"/>
      <c r="II12" s="423"/>
      <c r="IJ12" s="423"/>
      <c r="IK12" s="423"/>
      <c r="IL12" s="423"/>
      <c r="IM12" s="423"/>
      <c r="IN12" s="423"/>
      <c r="IO12" s="423"/>
      <c r="IP12" s="423"/>
      <c r="IQ12" s="423"/>
      <c r="IR12" s="423"/>
      <c r="IS12" s="423"/>
      <c r="IT12" s="423"/>
      <c r="IU12" s="423"/>
      <c r="IV12" s="423"/>
    </row>
    <row r="13" s="137" customFormat="1" ht="21" customHeight="1" spans="1:256">
      <c r="A13" s="397" t="s">
        <v>37</v>
      </c>
      <c r="B13" s="403">
        <v>0</v>
      </c>
      <c r="C13" s="399" t="s">
        <v>38</v>
      </c>
      <c r="D13" s="400">
        <v>1149123</v>
      </c>
      <c r="E13" s="401" t="s">
        <v>25</v>
      </c>
      <c r="F13" s="400">
        <v>0</v>
      </c>
      <c r="G13" s="401" t="s">
        <v>39</v>
      </c>
      <c r="H13" s="400">
        <v>0</v>
      </c>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c r="DM13" s="423"/>
      <c r="DN13" s="423"/>
      <c r="DO13" s="423"/>
      <c r="DP13" s="423"/>
      <c r="DQ13" s="423"/>
      <c r="DR13" s="423"/>
      <c r="DS13" s="423"/>
      <c r="DT13" s="423"/>
      <c r="DU13" s="423"/>
      <c r="DV13" s="423"/>
      <c r="DW13" s="423"/>
      <c r="DX13" s="423"/>
      <c r="DY13" s="423"/>
      <c r="DZ13" s="423"/>
      <c r="EA13" s="423"/>
      <c r="EB13" s="423"/>
      <c r="EC13" s="423"/>
      <c r="ED13" s="423"/>
      <c r="EE13" s="423"/>
      <c r="EF13" s="423"/>
      <c r="EG13" s="423"/>
      <c r="EH13" s="423"/>
      <c r="EI13" s="423"/>
      <c r="EJ13" s="423"/>
      <c r="EK13" s="423"/>
      <c r="EL13" s="423"/>
      <c r="EM13" s="423"/>
      <c r="EN13" s="423"/>
      <c r="EO13" s="423"/>
      <c r="EP13" s="423"/>
      <c r="EQ13" s="423"/>
      <c r="ER13" s="423"/>
      <c r="ES13" s="423"/>
      <c r="ET13" s="423"/>
      <c r="EU13" s="423"/>
      <c r="EV13" s="423"/>
      <c r="EW13" s="423"/>
      <c r="EX13" s="423"/>
      <c r="EY13" s="423"/>
      <c r="EZ13" s="423"/>
      <c r="FA13" s="423"/>
      <c r="FB13" s="423"/>
      <c r="FC13" s="423"/>
      <c r="FD13" s="423"/>
      <c r="FE13" s="423"/>
      <c r="FF13" s="423"/>
      <c r="FG13" s="423"/>
      <c r="FH13" s="423"/>
      <c r="FI13" s="423"/>
      <c r="FJ13" s="423"/>
      <c r="FK13" s="423"/>
      <c r="FL13" s="423"/>
      <c r="FM13" s="423"/>
      <c r="FN13" s="423"/>
      <c r="FO13" s="423"/>
      <c r="FP13" s="423"/>
      <c r="FQ13" s="423"/>
      <c r="FR13" s="423"/>
      <c r="FS13" s="423"/>
      <c r="FT13" s="423"/>
      <c r="FU13" s="423"/>
      <c r="FV13" s="423"/>
      <c r="FW13" s="423"/>
      <c r="FX13" s="423"/>
      <c r="FY13" s="423"/>
      <c r="FZ13" s="423"/>
      <c r="GA13" s="423"/>
      <c r="GB13" s="423"/>
      <c r="GC13" s="423"/>
      <c r="GD13" s="423"/>
      <c r="GE13" s="423"/>
      <c r="GF13" s="423"/>
      <c r="GG13" s="423"/>
      <c r="GH13" s="423"/>
      <c r="GI13" s="423"/>
      <c r="GJ13" s="423"/>
      <c r="GK13" s="423"/>
      <c r="GL13" s="423"/>
      <c r="GM13" s="423"/>
      <c r="GN13" s="423"/>
      <c r="GO13" s="423"/>
      <c r="GP13" s="423"/>
      <c r="GQ13" s="423"/>
      <c r="GR13" s="423"/>
      <c r="GS13" s="423"/>
      <c r="GT13" s="423"/>
      <c r="GU13" s="423"/>
      <c r="GV13" s="423"/>
      <c r="GW13" s="423"/>
      <c r="GX13" s="423"/>
      <c r="GY13" s="423"/>
      <c r="GZ13" s="423"/>
      <c r="HA13" s="423"/>
      <c r="HB13" s="423"/>
      <c r="HC13" s="423"/>
      <c r="HD13" s="423"/>
      <c r="HE13" s="423"/>
      <c r="HF13" s="423"/>
      <c r="HG13" s="423"/>
      <c r="HH13" s="423"/>
      <c r="HI13" s="423"/>
      <c r="HJ13" s="423"/>
      <c r="HK13" s="423"/>
      <c r="HL13" s="423"/>
      <c r="HM13" s="423"/>
      <c r="HN13" s="423"/>
      <c r="HO13" s="423"/>
      <c r="HP13" s="423"/>
      <c r="HQ13" s="423"/>
      <c r="HR13" s="423"/>
      <c r="HS13" s="423"/>
      <c r="HT13" s="423"/>
      <c r="HU13" s="423"/>
      <c r="HV13" s="423"/>
      <c r="HW13" s="423"/>
      <c r="HX13" s="423"/>
      <c r="HY13" s="423"/>
      <c r="HZ13" s="423"/>
      <c r="IA13" s="423"/>
      <c r="IB13" s="423"/>
      <c r="IC13" s="423"/>
      <c r="ID13" s="423"/>
      <c r="IE13" s="423"/>
      <c r="IF13" s="423"/>
      <c r="IG13" s="423"/>
      <c r="IH13" s="423"/>
      <c r="II13" s="423"/>
      <c r="IJ13" s="423"/>
      <c r="IK13" s="423"/>
      <c r="IL13" s="423"/>
      <c r="IM13" s="423"/>
      <c r="IN13" s="423"/>
      <c r="IO13" s="423"/>
      <c r="IP13" s="423"/>
      <c r="IQ13" s="423"/>
      <c r="IR13" s="423"/>
      <c r="IS13" s="423"/>
      <c r="IT13" s="423"/>
      <c r="IU13" s="423"/>
      <c r="IV13" s="423"/>
    </row>
    <row r="14" s="137" customFormat="1" ht="21" customHeight="1" spans="1:256">
      <c r="A14" s="397" t="s">
        <v>40</v>
      </c>
      <c r="B14" s="407">
        <v>0</v>
      </c>
      <c r="C14" s="399" t="s">
        <v>41</v>
      </c>
      <c r="D14" s="400">
        <v>0</v>
      </c>
      <c r="E14" s="401" t="s">
        <v>42</v>
      </c>
      <c r="F14" s="400">
        <v>0</v>
      </c>
      <c r="G14" s="401" t="s">
        <v>43</v>
      </c>
      <c r="H14" s="400">
        <v>15840</v>
      </c>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423"/>
      <c r="DG14" s="423"/>
      <c r="DH14" s="423"/>
      <c r="DI14" s="423"/>
      <c r="DJ14" s="423"/>
      <c r="DK14" s="423"/>
      <c r="DL14" s="423"/>
      <c r="DM14" s="423"/>
      <c r="DN14" s="423"/>
      <c r="DO14" s="423"/>
      <c r="DP14" s="423"/>
      <c r="DQ14" s="423"/>
      <c r="DR14" s="423"/>
      <c r="DS14" s="423"/>
      <c r="DT14" s="423"/>
      <c r="DU14" s="423"/>
      <c r="DV14" s="423"/>
      <c r="DW14" s="423"/>
      <c r="DX14" s="423"/>
      <c r="DY14" s="423"/>
      <c r="DZ14" s="423"/>
      <c r="EA14" s="423"/>
      <c r="EB14" s="423"/>
      <c r="EC14" s="423"/>
      <c r="ED14" s="423"/>
      <c r="EE14" s="423"/>
      <c r="EF14" s="423"/>
      <c r="EG14" s="423"/>
      <c r="EH14" s="423"/>
      <c r="EI14" s="423"/>
      <c r="EJ14" s="423"/>
      <c r="EK14" s="423"/>
      <c r="EL14" s="423"/>
      <c r="EM14" s="423"/>
      <c r="EN14" s="423"/>
      <c r="EO14" s="423"/>
      <c r="EP14" s="423"/>
      <c r="EQ14" s="423"/>
      <c r="ER14" s="423"/>
      <c r="ES14" s="423"/>
      <c r="ET14" s="423"/>
      <c r="EU14" s="423"/>
      <c r="EV14" s="423"/>
      <c r="EW14" s="423"/>
      <c r="EX14" s="423"/>
      <c r="EY14" s="423"/>
      <c r="EZ14" s="423"/>
      <c r="FA14" s="423"/>
      <c r="FB14" s="423"/>
      <c r="FC14" s="423"/>
      <c r="FD14" s="423"/>
      <c r="FE14" s="423"/>
      <c r="FF14" s="423"/>
      <c r="FG14" s="423"/>
      <c r="FH14" s="423"/>
      <c r="FI14" s="423"/>
      <c r="FJ14" s="423"/>
      <c r="FK14" s="423"/>
      <c r="FL14" s="423"/>
      <c r="FM14" s="423"/>
      <c r="FN14" s="423"/>
      <c r="FO14" s="423"/>
      <c r="FP14" s="423"/>
      <c r="FQ14" s="423"/>
      <c r="FR14" s="423"/>
      <c r="FS14" s="423"/>
      <c r="FT14" s="423"/>
      <c r="FU14" s="423"/>
      <c r="FV14" s="423"/>
      <c r="FW14" s="423"/>
      <c r="FX14" s="423"/>
      <c r="FY14" s="423"/>
      <c r="FZ14" s="423"/>
      <c r="GA14" s="423"/>
      <c r="GB14" s="423"/>
      <c r="GC14" s="423"/>
      <c r="GD14" s="423"/>
      <c r="GE14" s="423"/>
      <c r="GF14" s="423"/>
      <c r="GG14" s="423"/>
      <c r="GH14" s="423"/>
      <c r="GI14" s="423"/>
      <c r="GJ14" s="423"/>
      <c r="GK14" s="423"/>
      <c r="GL14" s="423"/>
      <c r="GM14" s="423"/>
      <c r="GN14" s="423"/>
      <c r="GO14" s="423"/>
      <c r="GP14" s="423"/>
      <c r="GQ14" s="423"/>
      <c r="GR14" s="423"/>
      <c r="GS14" s="423"/>
      <c r="GT14" s="423"/>
      <c r="GU14" s="423"/>
      <c r="GV14" s="423"/>
      <c r="GW14" s="423"/>
      <c r="GX14" s="423"/>
      <c r="GY14" s="423"/>
      <c r="GZ14" s="423"/>
      <c r="HA14" s="423"/>
      <c r="HB14" s="423"/>
      <c r="HC14" s="423"/>
      <c r="HD14" s="423"/>
      <c r="HE14" s="423"/>
      <c r="HF14" s="423"/>
      <c r="HG14" s="423"/>
      <c r="HH14" s="423"/>
      <c r="HI14" s="423"/>
      <c r="HJ14" s="423"/>
      <c r="HK14" s="423"/>
      <c r="HL14" s="423"/>
      <c r="HM14" s="423"/>
      <c r="HN14" s="423"/>
      <c r="HO14" s="423"/>
      <c r="HP14" s="423"/>
      <c r="HQ14" s="423"/>
      <c r="HR14" s="423"/>
      <c r="HS14" s="423"/>
      <c r="HT14" s="423"/>
      <c r="HU14" s="423"/>
      <c r="HV14" s="423"/>
      <c r="HW14" s="423"/>
      <c r="HX14" s="423"/>
      <c r="HY14" s="423"/>
      <c r="HZ14" s="423"/>
      <c r="IA14" s="423"/>
      <c r="IB14" s="423"/>
      <c r="IC14" s="423"/>
      <c r="ID14" s="423"/>
      <c r="IE14" s="423"/>
      <c r="IF14" s="423"/>
      <c r="IG14" s="423"/>
      <c r="IH14" s="423"/>
      <c r="II14" s="423"/>
      <c r="IJ14" s="423"/>
      <c r="IK14" s="423"/>
      <c r="IL14" s="423"/>
      <c r="IM14" s="423"/>
      <c r="IN14" s="423"/>
      <c r="IO14" s="423"/>
      <c r="IP14" s="423"/>
      <c r="IQ14" s="423"/>
      <c r="IR14" s="423"/>
      <c r="IS14" s="423"/>
      <c r="IT14" s="423"/>
      <c r="IU14" s="423"/>
      <c r="IV14" s="423"/>
    </row>
    <row r="15" s="137" customFormat="1" ht="21" customHeight="1" spans="1:256">
      <c r="A15" s="397" t="s">
        <v>44</v>
      </c>
      <c r="B15" s="398">
        <v>292756</v>
      </c>
      <c r="C15" s="399" t="s">
        <v>45</v>
      </c>
      <c r="D15" s="400">
        <v>348279</v>
      </c>
      <c r="E15" s="401" t="s">
        <v>46</v>
      </c>
      <c r="F15" s="400">
        <v>0</v>
      </c>
      <c r="G15" s="401" t="s">
        <v>47</v>
      </c>
      <c r="H15" s="400">
        <v>0</v>
      </c>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423"/>
      <c r="DG15" s="423"/>
      <c r="DH15" s="423"/>
      <c r="DI15" s="423"/>
      <c r="DJ15" s="423"/>
      <c r="DK15" s="423"/>
      <c r="DL15" s="423"/>
      <c r="DM15" s="423"/>
      <c r="DN15" s="423"/>
      <c r="DO15" s="423"/>
      <c r="DP15" s="423"/>
      <c r="DQ15" s="423"/>
      <c r="DR15" s="423"/>
      <c r="DS15" s="423"/>
      <c r="DT15" s="423"/>
      <c r="DU15" s="423"/>
      <c r="DV15" s="423"/>
      <c r="DW15" s="423"/>
      <c r="DX15" s="423"/>
      <c r="DY15" s="423"/>
      <c r="DZ15" s="423"/>
      <c r="EA15" s="423"/>
      <c r="EB15" s="423"/>
      <c r="EC15" s="423"/>
      <c r="ED15" s="423"/>
      <c r="EE15" s="423"/>
      <c r="EF15" s="423"/>
      <c r="EG15" s="423"/>
      <c r="EH15" s="423"/>
      <c r="EI15" s="423"/>
      <c r="EJ15" s="423"/>
      <c r="EK15" s="423"/>
      <c r="EL15" s="423"/>
      <c r="EM15" s="423"/>
      <c r="EN15" s="423"/>
      <c r="EO15" s="423"/>
      <c r="EP15" s="423"/>
      <c r="EQ15" s="423"/>
      <c r="ER15" s="423"/>
      <c r="ES15" s="423"/>
      <c r="ET15" s="423"/>
      <c r="EU15" s="423"/>
      <c r="EV15" s="423"/>
      <c r="EW15" s="423"/>
      <c r="EX15" s="423"/>
      <c r="EY15" s="423"/>
      <c r="EZ15" s="423"/>
      <c r="FA15" s="423"/>
      <c r="FB15" s="423"/>
      <c r="FC15" s="423"/>
      <c r="FD15" s="423"/>
      <c r="FE15" s="423"/>
      <c r="FF15" s="423"/>
      <c r="FG15" s="423"/>
      <c r="FH15" s="423"/>
      <c r="FI15" s="423"/>
      <c r="FJ15" s="423"/>
      <c r="FK15" s="423"/>
      <c r="FL15" s="423"/>
      <c r="FM15" s="423"/>
      <c r="FN15" s="423"/>
      <c r="FO15" s="423"/>
      <c r="FP15" s="423"/>
      <c r="FQ15" s="423"/>
      <c r="FR15" s="423"/>
      <c r="FS15" s="423"/>
      <c r="FT15" s="423"/>
      <c r="FU15" s="423"/>
      <c r="FV15" s="423"/>
      <c r="FW15" s="423"/>
      <c r="FX15" s="423"/>
      <c r="FY15" s="423"/>
      <c r="FZ15" s="423"/>
      <c r="GA15" s="423"/>
      <c r="GB15" s="423"/>
      <c r="GC15" s="423"/>
      <c r="GD15" s="423"/>
      <c r="GE15" s="423"/>
      <c r="GF15" s="423"/>
      <c r="GG15" s="423"/>
      <c r="GH15" s="423"/>
      <c r="GI15" s="423"/>
      <c r="GJ15" s="423"/>
      <c r="GK15" s="423"/>
      <c r="GL15" s="423"/>
      <c r="GM15" s="423"/>
      <c r="GN15" s="423"/>
      <c r="GO15" s="423"/>
      <c r="GP15" s="423"/>
      <c r="GQ15" s="423"/>
      <c r="GR15" s="423"/>
      <c r="GS15" s="423"/>
      <c r="GT15" s="423"/>
      <c r="GU15" s="423"/>
      <c r="GV15" s="423"/>
      <c r="GW15" s="423"/>
      <c r="GX15" s="423"/>
      <c r="GY15" s="423"/>
      <c r="GZ15" s="423"/>
      <c r="HA15" s="423"/>
      <c r="HB15" s="423"/>
      <c r="HC15" s="423"/>
      <c r="HD15" s="423"/>
      <c r="HE15" s="423"/>
      <c r="HF15" s="423"/>
      <c r="HG15" s="423"/>
      <c r="HH15" s="423"/>
      <c r="HI15" s="423"/>
      <c r="HJ15" s="423"/>
      <c r="HK15" s="423"/>
      <c r="HL15" s="423"/>
      <c r="HM15" s="423"/>
      <c r="HN15" s="423"/>
      <c r="HO15" s="423"/>
      <c r="HP15" s="423"/>
      <c r="HQ15" s="423"/>
      <c r="HR15" s="423"/>
      <c r="HS15" s="423"/>
      <c r="HT15" s="423"/>
      <c r="HU15" s="423"/>
      <c r="HV15" s="423"/>
      <c r="HW15" s="423"/>
      <c r="HX15" s="423"/>
      <c r="HY15" s="423"/>
      <c r="HZ15" s="423"/>
      <c r="IA15" s="423"/>
      <c r="IB15" s="423"/>
      <c r="IC15" s="423"/>
      <c r="ID15" s="423"/>
      <c r="IE15" s="423"/>
      <c r="IF15" s="423"/>
      <c r="IG15" s="423"/>
      <c r="IH15" s="423"/>
      <c r="II15" s="423"/>
      <c r="IJ15" s="423"/>
      <c r="IK15" s="423"/>
      <c r="IL15" s="423"/>
      <c r="IM15" s="423"/>
      <c r="IN15" s="423"/>
      <c r="IO15" s="423"/>
      <c r="IP15" s="423"/>
      <c r="IQ15" s="423"/>
      <c r="IR15" s="423"/>
      <c r="IS15" s="423"/>
      <c r="IT15" s="423"/>
      <c r="IU15" s="423"/>
      <c r="IV15" s="423"/>
    </row>
    <row r="16" s="137" customFormat="1" ht="21" customHeight="1" spans="1:256">
      <c r="A16" s="397"/>
      <c r="B16" s="408"/>
      <c r="C16" s="399" t="s">
        <v>48</v>
      </c>
      <c r="D16" s="400">
        <v>0</v>
      </c>
      <c r="E16" s="401" t="s">
        <v>49</v>
      </c>
      <c r="F16" s="400">
        <v>0</v>
      </c>
      <c r="G16" s="401" t="s">
        <v>50</v>
      </c>
      <c r="H16" s="400">
        <v>0</v>
      </c>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423"/>
      <c r="DG16" s="423"/>
      <c r="DH16" s="423"/>
      <c r="DI16" s="423"/>
      <c r="DJ16" s="423"/>
      <c r="DK16" s="423"/>
      <c r="DL16" s="423"/>
      <c r="DM16" s="423"/>
      <c r="DN16" s="423"/>
      <c r="DO16" s="423"/>
      <c r="DP16" s="423"/>
      <c r="DQ16" s="423"/>
      <c r="DR16" s="423"/>
      <c r="DS16" s="423"/>
      <c r="DT16" s="423"/>
      <c r="DU16" s="423"/>
      <c r="DV16" s="423"/>
      <c r="DW16" s="423"/>
      <c r="DX16" s="423"/>
      <c r="DY16" s="423"/>
      <c r="DZ16" s="423"/>
      <c r="EA16" s="423"/>
      <c r="EB16" s="423"/>
      <c r="EC16" s="423"/>
      <c r="ED16" s="423"/>
      <c r="EE16" s="423"/>
      <c r="EF16" s="423"/>
      <c r="EG16" s="423"/>
      <c r="EH16" s="423"/>
      <c r="EI16" s="423"/>
      <c r="EJ16" s="423"/>
      <c r="EK16" s="423"/>
      <c r="EL16" s="423"/>
      <c r="EM16" s="423"/>
      <c r="EN16" s="423"/>
      <c r="EO16" s="423"/>
      <c r="EP16" s="423"/>
      <c r="EQ16" s="423"/>
      <c r="ER16" s="423"/>
      <c r="ES16" s="423"/>
      <c r="ET16" s="423"/>
      <c r="EU16" s="423"/>
      <c r="EV16" s="423"/>
      <c r="EW16" s="423"/>
      <c r="EX16" s="423"/>
      <c r="EY16" s="423"/>
      <c r="EZ16" s="423"/>
      <c r="FA16" s="423"/>
      <c r="FB16" s="423"/>
      <c r="FC16" s="423"/>
      <c r="FD16" s="423"/>
      <c r="FE16" s="423"/>
      <c r="FF16" s="423"/>
      <c r="FG16" s="423"/>
      <c r="FH16" s="423"/>
      <c r="FI16" s="423"/>
      <c r="FJ16" s="423"/>
      <c r="FK16" s="423"/>
      <c r="FL16" s="423"/>
      <c r="FM16" s="423"/>
      <c r="FN16" s="423"/>
      <c r="FO16" s="423"/>
      <c r="FP16" s="423"/>
      <c r="FQ16" s="423"/>
      <c r="FR16" s="423"/>
      <c r="FS16" s="423"/>
      <c r="FT16" s="423"/>
      <c r="FU16" s="423"/>
      <c r="FV16" s="423"/>
      <c r="FW16" s="423"/>
      <c r="FX16" s="423"/>
      <c r="FY16" s="423"/>
      <c r="FZ16" s="423"/>
      <c r="GA16" s="423"/>
      <c r="GB16" s="423"/>
      <c r="GC16" s="423"/>
      <c r="GD16" s="423"/>
      <c r="GE16" s="423"/>
      <c r="GF16" s="423"/>
      <c r="GG16" s="423"/>
      <c r="GH16" s="423"/>
      <c r="GI16" s="423"/>
      <c r="GJ16" s="423"/>
      <c r="GK16" s="423"/>
      <c r="GL16" s="423"/>
      <c r="GM16" s="423"/>
      <c r="GN16" s="423"/>
      <c r="GO16" s="423"/>
      <c r="GP16" s="423"/>
      <c r="GQ16" s="423"/>
      <c r="GR16" s="423"/>
      <c r="GS16" s="423"/>
      <c r="GT16" s="423"/>
      <c r="GU16" s="423"/>
      <c r="GV16" s="423"/>
      <c r="GW16" s="423"/>
      <c r="GX16" s="423"/>
      <c r="GY16" s="423"/>
      <c r="GZ16" s="423"/>
      <c r="HA16" s="423"/>
      <c r="HB16" s="423"/>
      <c r="HC16" s="423"/>
      <c r="HD16" s="423"/>
      <c r="HE16" s="423"/>
      <c r="HF16" s="423"/>
      <c r="HG16" s="423"/>
      <c r="HH16" s="423"/>
      <c r="HI16" s="423"/>
      <c r="HJ16" s="423"/>
      <c r="HK16" s="423"/>
      <c r="HL16" s="423"/>
      <c r="HM16" s="423"/>
      <c r="HN16" s="423"/>
      <c r="HO16" s="423"/>
      <c r="HP16" s="423"/>
      <c r="HQ16" s="423"/>
      <c r="HR16" s="423"/>
      <c r="HS16" s="423"/>
      <c r="HT16" s="423"/>
      <c r="HU16" s="423"/>
      <c r="HV16" s="423"/>
      <c r="HW16" s="423"/>
      <c r="HX16" s="423"/>
      <c r="HY16" s="423"/>
      <c r="HZ16" s="423"/>
      <c r="IA16" s="423"/>
      <c r="IB16" s="423"/>
      <c r="IC16" s="423"/>
      <c r="ID16" s="423"/>
      <c r="IE16" s="423"/>
      <c r="IF16" s="423"/>
      <c r="IG16" s="423"/>
      <c r="IH16" s="423"/>
      <c r="II16" s="423"/>
      <c r="IJ16" s="423"/>
      <c r="IK16" s="423"/>
      <c r="IL16" s="423"/>
      <c r="IM16" s="423"/>
      <c r="IN16" s="423"/>
      <c r="IO16" s="423"/>
      <c r="IP16" s="423"/>
      <c r="IQ16" s="423"/>
      <c r="IR16" s="423"/>
      <c r="IS16" s="423"/>
      <c r="IT16" s="423"/>
      <c r="IU16" s="423"/>
      <c r="IV16" s="423"/>
    </row>
    <row r="17" s="137" customFormat="1" ht="21" customHeight="1" spans="1:256">
      <c r="A17" s="409"/>
      <c r="B17" s="408"/>
      <c r="C17" s="399" t="s">
        <v>51</v>
      </c>
      <c r="D17" s="400">
        <v>0</v>
      </c>
      <c r="E17" s="401" t="s">
        <v>52</v>
      </c>
      <c r="F17" s="400">
        <v>0</v>
      </c>
      <c r="G17" s="401" t="s">
        <v>53</v>
      </c>
      <c r="H17" s="400">
        <v>0</v>
      </c>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423"/>
      <c r="DG17" s="423"/>
      <c r="DH17" s="423"/>
      <c r="DI17" s="423"/>
      <c r="DJ17" s="423"/>
      <c r="DK17" s="423"/>
      <c r="DL17" s="423"/>
      <c r="DM17" s="423"/>
      <c r="DN17" s="423"/>
      <c r="DO17" s="423"/>
      <c r="DP17" s="423"/>
      <c r="DQ17" s="423"/>
      <c r="DR17" s="423"/>
      <c r="DS17" s="423"/>
      <c r="DT17" s="423"/>
      <c r="DU17" s="423"/>
      <c r="DV17" s="423"/>
      <c r="DW17" s="423"/>
      <c r="DX17" s="423"/>
      <c r="DY17" s="423"/>
      <c r="DZ17" s="423"/>
      <c r="EA17" s="423"/>
      <c r="EB17" s="423"/>
      <c r="EC17" s="423"/>
      <c r="ED17" s="423"/>
      <c r="EE17" s="423"/>
      <c r="EF17" s="423"/>
      <c r="EG17" s="423"/>
      <c r="EH17" s="423"/>
      <c r="EI17" s="423"/>
      <c r="EJ17" s="423"/>
      <c r="EK17" s="423"/>
      <c r="EL17" s="423"/>
      <c r="EM17" s="423"/>
      <c r="EN17" s="423"/>
      <c r="EO17" s="423"/>
      <c r="EP17" s="423"/>
      <c r="EQ17" s="423"/>
      <c r="ER17" s="423"/>
      <c r="ES17" s="423"/>
      <c r="ET17" s="423"/>
      <c r="EU17" s="423"/>
      <c r="EV17" s="423"/>
      <c r="EW17" s="423"/>
      <c r="EX17" s="423"/>
      <c r="EY17" s="423"/>
      <c r="EZ17" s="423"/>
      <c r="FA17" s="423"/>
      <c r="FB17" s="423"/>
      <c r="FC17" s="423"/>
      <c r="FD17" s="423"/>
      <c r="FE17" s="423"/>
      <c r="FF17" s="423"/>
      <c r="FG17" s="423"/>
      <c r="FH17" s="423"/>
      <c r="FI17" s="423"/>
      <c r="FJ17" s="423"/>
      <c r="FK17" s="423"/>
      <c r="FL17" s="423"/>
      <c r="FM17" s="423"/>
      <c r="FN17" s="423"/>
      <c r="FO17" s="423"/>
      <c r="FP17" s="423"/>
      <c r="FQ17" s="423"/>
      <c r="FR17" s="423"/>
      <c r="FS17" s="423"/>
      <c r="FT17" s="423"/>
      <c r="FU17" s="423"/>
      <c r="FV17" s="423"/>
      <c r="FW17" s="423"/>
      <c r="FX17" s="423"/>
      <c r="FY17" s="423"/>
      <c r="FZ17" s="423"/>
      <c r="GA17" s="423"/>
      <c r="GB17" s="423"/>
      <c r="GC17" s="423"/>
      <c r="GD17" s="423"/>
      <c r="GE17" s="423"/>
      <c r="GF17" s="423"/>
      <c r="GG17" s="423"/>
      <c r="GH17" s="423"/>
      <c r="GI17" s="423"/>
      <c r="GJ17" s="423"/>
      <c r="GK17" s="423"/>
      <c r="GL17" s="423"/>
      <c r="GM17" s="423"/>
      <c r="GN17" s="423"/>
      <c r="GO17" s="423"/>
      <c r="GP17" s="423"/>
      <c r="GQ17" s="423"/>
      <c r="GR17" s="423"/>
      <c r="GS17" s="423"/>
      <c r="GT17" s="423"/>
      <c r="GU17" s="423"/>
      <c r="GV17" s="423"/>
      <c r="GW17" s="423"/>
      <c r="GX17" s="423"/>
      <c r="GY17" s="423"/>
      <c r="GZ17" s="423"/>
      <c r="HA17" s="423"/>
      <c r="HB17" s="423"/>
      <c r="HC17" s="423"/>
      <c r="HD17" s="423"/>
      <c r="HE17" s="423"/>
      <c r="HF17" s="423"/>
      <c r="HG17" s="423"/>
      <c r="HH17" s="423"/>
      <c r="HI17" s="423"/>
      <c r="HJ17" s="423"/>
      <c r="HK17" s="423"/>
      <c r="HL17" s="423"/>
      <c r="HM17" s="423"/>
      <c r="HN17" s="423"/>
      <c r="HO17" s="423"/>
      <c r="HP17" s="423"/>
      <c r="HQ17" s="423"/>
      <c r="HR17" s="423"/>
      <c r="HS17" s="423"/>
      <c r="HT17" s="423"/>
      <c r="HU17" s="423"/>
      <c r="HV17" s="423"/>
      <c r="HW17" s="423"/>
      <c r="HX17" s="423"/>
      <c r="HY17" s="423"/>
      <c r="HZ17" s="423"/>
      <c r="IA17" s="423"/>
      <c r="IB17" s="423"/>
      <c r="IC17" s="423"/>
      <c r="ID17" s="423"/>
      <c r="IE17" s="423"/>
      <c r="IF17" s="423"/>
      <c r="IG17" s="423"/>
      <c r="IH17" s="423"/>
      <c r="II17" s="423"/>
      <c r="IJ17" s="423"/>
      <c r="IK17" s="423"/>
      <c r="IL17" s="423"/>
      <c r="IM17" s="423"/>
      <c r="IN17" s="423"/>
      <c r="IO17" s="423"/>
      <c r="IP17" s="423"/>
      <c r="IQ17" s="423"/>
      <c r="IR17" s="423"/>
      <c r="IS17" s="423"/>
      <c r="IT17" s="423"/>
      <c r="IU17" s="423"/>
      <c r="IV17" s="423"/>
    </row>
    <row r="18" s="137" customFormat="1" ht="21" customHeight="1" spans="1:256">
      <c r="A18" s="409"/>
      <c r="B18" s="408"/>
      <c r="C18" s="399" t="s">
        <v>54</v>
      </c>
      <c r="D18" s="400">
        <v>6512681</v>
      </c>
      <c r="E18" s="401" t="s">
        <v>55</v>
      </c>
      <c r="F18" s="400">
        <v>0</v>
      </c>
      <c r="G18" s="401" t="s">
        <v>56</v>
      </c>
      <c r="H18" s="400">
        <v>0</v>
      </c>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423"/>
      <c r="DG18" s="423"/>
      <c r="DH18" s="423"/>
      <c r="DI18" s="423"/>
      <c r="DJ18" s="423"/>
      <c r="DK18" s="423"/>
      <c r="DL18" s="423"/>
      <c r="DM18" s="423"/>
      <c r="DN18" s="423"/>
      <c r="DO18" s="423"/>
      <c r="DP18" s="423"/>
      <c r="DQ18" s="423"/>
      <c r="DR18" s="423"/>
      <c r="DS18" s="423"/>
      <c r="DT18" s="423"/>
      <c r="DU18" s="423"/>
      <c r="DV18" s="423"/>
      <c r="DW18" s="423"/>
      <c r="DX18" s="423"/>
      <c r="DY18" s="423"/>
      <c r="DZ18" s="423"/>
      <c r="EA18" s="423"/>
      <c r="EB18" s="423"/>
      <c r="EC18" s="423"/>
      <c r="ED18" s="423"/>
      <c r="EE18" s="423"/>
      <c r="EF18" s="423"/>
      <c r="EG18" s="423"/>
      <c r="EH18" s="423"/>
      <c r="EI18" s="423"/>
      <c r="EJ18" s="423"/>
      <c r="EK18" s="423"/>
      <c r="EL18" s="423"/>
      <c r="EM18" s="423"/>
      <c r="EN18" s="423"/>
      <c r="EO18" s="423"/>
      <c r="EP18" s="423"/>
      <c r="EQ18" s="423"/>
      <c r="ER18" s="423"/>
      <c r="ES18" s="423"/>
      <c r="ET18" s="423"/>
      <c r="EU18" s="423"/>
      <c r="EV18" s="423"/>
      <c r="EW18" s="423"/>
      <c r="EX18" s="423"/>
      <c r="EY18" s="423"/>
      <c r="EZ18" s="423"/>
      <c r="FA18" s="423"/>
      <c r="FB18" s="423"/>
      <c r="FC18" s="423"/>
      <c r="FD18" s="423"/>
      <c r="FE18" s="423"/>
      <c r="FF18" s="423"/>
      <c r="FG18" s="423"/>
      <c r="FH18" s="423"/>
      <c r="FI18" s="423"/>
      <c r="FJ18" s="423"/>
      <c r="FK18" s="423"/>
      <c r="FL18" s="423"/>
      <c r="FM18" s="423"/>
      <c r="FN18" s="423"/>
      <c r="FO18" s="423"/>
      <c r="FP18" s="423"/>
      <c r="FQ18" s="423"/>
      <c r="FR18" s="423"/>
      <c r="FS18" s="423"/>
      <c r="FT18" s="423"/>
      <c r="FU18" s="423"/>
      <c r="FV18" s="423"/>
      <c r="FW18" s="423"/>
      <c r="FX18" s="423"/>
      <c r="FY18" s="423"/>
      <c r="FZ18" s="423"/>
      <c r="GA18" s="423"/>
      <c r="GB18" s="423"/>
      <c r="GC18" s="423"/>
      <c r="GD18" s="423"/>
      <c r="GE18" s="423"/>
      <c r="GF18" s="423"/>
      <c r="GG18" s="423"/>
      <c r="GH18" s="423"/>
      <c r="GI18" s="423"/>
      <c r="GJ18" s="423"/>
      <c r="GK18" s="423"/>
      <c r="GL18" s="423"/>
      <c r="GM18" s="423"/>
      <c r="GN18" s="423"/>
      <c r="GO18" s="423"/>
      <c r="GP18" s="423"/>
      <c r="GQ18" s="423"/>
      <c r="GR18" s="423"/>
      <c r="GS18" s="423"/>
      <c r="GT18" s="423"/>
      <c r="GU18" s="423"/>
      <c r="GV18" s="423"/>
      <c r="GW18" s="423"/>
      <c r="GX18" s="423"/>
      <c r="GY18" s="423"/>
      <c r="GZ18" s="423"/>
      <c r="HA18" s="423"/>
      <c r="HB18" s="423"/>
      <c r="HC18" s="423"/>
      <c r="HD18" s="423"/>
      <c r="HE18" s="423"/>
      <c r="HF18" s="423"/>
      <c r="HG18" s="423"/>
      <c r="HH18" s="423"/>
      <c r="HI18" s="423"/>
      <c r="HJ18" s="423"/>
      <c r="HK18" s="423"/>
      <c r="HL18" s="423"/>
      <c r="HM18" s="423"/>
      <c r="HN18" s="423"/>
      <c r="HO18" s="423"/>
      <c r="HP18" s="423"/>
      <c r="HQ18" s="423"/>
      <c r="HR18" s="423"/>
      <c r="HS18" s="423"/>
      <c r="HT18" s="423"/>
      <c r="HU18" s="423"/>
      <c r="HV18" s="423"/>
      <c r="HW18" s="423"/>
      <c r="HX18" s="423"/>
      <c r="HY18" s="423"/>
      <c r="HZ18" s="423"/>
      <c r="IA18" s="423"/>
      <c r="IB18" s="423"/>
      <c r="IC18" s="423"/>
      <c r="ID18" s="423"/>
      <c r="IE18" s="423"/>
      <c r="IF18" s="423"/>
      <c r="IG18" s="423"/>
      <c r="IH18" s="423"/>
      <c r="II18" s="423"/>
      <c r="IJ18" s="423"/>
      <c r="IK18" s="423"/>
      <c r="IL18" s="423"/>
      <c r="IM18" s="423"/>
      <c r="IN18" s="423"/>
      <c r="IO18" s="423"/>
      <c r="IP18" s="423"/>
      <c r="IQ18" s="423"/>
      <c r="IR18" s="423"/>
      <c r="IS18" s="423"/>
      <c r="IT18" s="423"/>
      <c r="IU18" s="423"/>
      <c r="IV18" s="423"/>
    </row>
    <row r="19" s="137" customFormat="1" ht="21" customHeight="1" spans="1:256">
      <c r="A19" s="409"/>
      <c r="B19" s="408"/>
      <c r="C19" s="399" t="s">
        <v>57</v>
      </c>
      <c r="D19" s="400">
        <v>0</v>
      </c>
      <c r="E19" s="401" t="s">
        <v>58</v>
      </c>
      <c r="F19" s="400">
        <v>0</v>
      </c>
      <c r="G19" s="401" t="s">
        <v>59</v>
      </c>
      <c r="H19" s="400">
        <v>0</v>
      </c>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3"/>
      <c r="CC19" s="423"/>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423"/>
      <c r="DT19" s="423"/>
      <c r="DU19" s="423"/>
      <c r="DV19" s="423"/>
      <c r="DW19" s="423"/>
      <c r="DX19" s="423"/>
      <c r="DY19" s="423"/>
      <c r="DZ19" s="423"/>
      <c r="EA19" s="423"/>
      <c r="EB19" s="423"/>
      <c r="EC19" s="423"/>
      <c r="ED19" s="423"/>
      <c r="EE19" s="423"/>
      <c r="EF19" s="423"/>
      <c r="EG19" s="423"/>
      <c r="EH19" s="423"/>
      <c r="EI19" s="423"/>
      <c r="EJ19" s="423"/>
      <c r="EK19" s="423"/>
      <c r="EL19" s="423"/>
      <c r="EM19" s="423"/>
      <c r="EN19" s="423"/>
      <c r="EO19" s="423"/>
      <c r="EP19" s="423"/>
      <c r="EQ19" s="423"/>
      <c r="ER19" s="423"/>
      <c r="ES19" s="423"/>
      <c r="ET19" s="423"/>
      <c r="EU19" s="423"/>
      <c r="EV19" s="423"/>
      <c r="EW19" s="423"/>
      <c r="EX19" s="423"/>
      <c r="EY19" s="423"/>
      <c r="EZ19" s="423"/>
      <c r="FA19" s="423"/>
      <c r="FB19" s="423"/>
      <c r="FC19" s="423"/>
      <c r="FD19" s="423"/>
      <c r="FE19" s="423"/>
      <c r="FF19" s="423"/>
      <c r="FG19" s="423"/>
      <c r="FH19" s="423"/>
      <c r="FI19" s="423"/>
      <c r="FJ19" s="423"/>
      <c r="FK19" s="423"/>
      <c r="FL19" s="423"/>
      <c r="FM19" s="423"/>
      <c r="FN19" s="423"/>
      <c r="FO19" s="423"/>
      <c r="FP19" s="423"/>
      <c r="FQ19" s="423"/>
      <c r="FR19" s="423"/>
      <c r="FS19" s="423"/>
      <c r="FT19" s="423"/>
      <c r="FU19" s="423"/>
      <c r="FV19" s="423"/>
      <c r="FW19" s="423"/>
      <c r="FX19" s="423"/>
      <c r="FY19" s="423"/>
      <c r="FZ19" s="423"/>
      <c r="GA19" s="423"/>
      <c r="GB19" s="423"/>
      <c r="GC19" s="423"/>
      <c r="GD19" s="423"/>
      <c r="GE19" s="423"/>
      <c r="GF19" s="423"/>
      <c r="GG19" s="423"/>
      <c r="GH19" s="423"/>
      <c r="GI19" s="423"/>
      <c r="GJ19" s="423"/>
      <c r="GK19" s="423"/>
      <c r="GL19" s="423"/>
      <c r="GM19" s="423"/>
      <c r="GN19" s="423"/>
      <c r="GO19" s="423"/>
      <c r="GP19" s="423"/>
      <c r="GQ19" s="423"/>
      <c r="GR19" s="423"/>
      <c r="GS19" s="423"/>
      <c r="GT19" s="423"/>
      <c r="GU19" s="423"/>
      <c r="GV19" s="423"/>
      <c r="GW19" s="423"/>
      <c r="GX19" s="423"/>
      <c r="GY19" s="423"/>
      <c r="GZ19" s="423"/>
      <c r="HA19" s="423"/>
      <c r="HB19" s="423"/>
      <c r="HC19" s="423"/>
      <c r="HD19" s="423"/>
      <c r="HE19" s="423"/>
      <c r="HF19" s="423"/>
      <c r="HG19" s="423"/>
      <c r="HH19" s="423"/>
      <c r="HI19" s="423"/>
      <c r="HJ19" s="423"/>
      <c r="HK19" s="423"/>
      <c r="HL19" s="423"/>
      <c r="HM19" s="423"/>
      <c r="HN19" s="423"/>
      <c r="HO19" s="423"/>
      <c r="HP19" s="423"/>
      <c r="HQ19" s="423"/>
      <c r="HR19" s="423"/>
      <c r="HS19" s="423"/>
      <c r="HT19" s="423"/>
      <c r="HU19" s="423"/>
      <c r="HV19" s="423"/>
      <c r="HW19" s="423"/>
      <c r="HX19" s="423"/>
      <c r="HY19" s="423"/>
      <c r="HZ19" s="423"/>
      <c r="IA19" s="423"/>
      <c r="IB19" s="423"/>
      <c r="IC19" s="423"/>
      <c r="ID19" s="423"/>
      <c r="IE19" s="423"/>
      <c r="IF19" s="423"/>
      <c r="IG19" s="423"/>
      <c r="IH19" s="423"/>
      <c r="II19" s="423"/>
      <c r="IJ19" s="423"/>
      <c r="IK19" s="423"/>
      <c r="IL19" s="423"/>
      <c r="IM19" s="423"/>
      <c r="IN19" s="423"/>
      <c r="IO19" s="423"/>
      <c r="IP19" s="423"/>
      <c r="IQ19" s="423"/>
      <c r="IR19" s="423"/>
      <c r="IS19" s="423"/>
      <c r="IT19" s="423"/>
      <c r="IU19" s="423"/>
      <c r="IV19" s="423"/>
    </row>
    <row r="20" s="137" customFormat="1" ht="21" customHeight="1" spans="1:256">
      <c r="A20" s="409"/>
      <c r="B20" s="408"/>
      <c r="C20" s="410" t="s">
        <v>60</v>
      </c>
      <c r="D20" s="400">
        <v>0</v>
      </c>
      <c r="E20" s="411" t="s">
        <v>61</v>
      </c>
      <c r="F20" s="402">
        <v>0</v>
      </c>
      <c r="G20" s="401" t="s">
        <v>62</v>
      </c>
      <c r="H20" s="402">
        <v>0</v>
      </c>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3"/>
      <c r="DC20" s="423"/>
      <c r="DD20" s="423"/>
      <c r="DE20" s="423"/>
      <c r="DF20" s="423"/>
      <c r="DG20" s="423"/>
      <c r="DH20" s="423"/>
      <c r="DI20" s="423"/>
      <c r="DJ20" s="423"/>
      <c r="DK20" s="423"/>
      <c r="DL20" s="423"/>
      <c r="DM20" s="423"/>
      <c r="DN20" s="423"/>
      <c r="DO20" s="423"/>
      <c r="DP20" s="423"/>
      <c r="DQ20" s="423"/>
      <c r="DR20" s="423"/>
      <c r="DS20" s="423"/>
      <c r="DT20" s="423"/>
      <c r="DU20" s="423"/>
      <c r="DV20" s="423"/>
      <c r="DW20" s="423"/>
      <c r="DX20" s="423"/>
      <c r="DY20" s="423"/>
      <c r="DZ20" s="423"/>
      <c r="EA20" s="423"/>
      <c r="EB20" s="423"/>
      <c r="EC20" s="423"/>
      <c r="ED20" s="423"/>
      <c r="EE20" s="423"/>
      <c r="EF20" s="423"/>
      <c r="EG20" s="423"/>
      <c r="EH20" s="423"/>
      <c r="EI20" s="423"/>
      <c r="EJ20" s="423"/>
      <c r="EK20" s="423"/>
      <c r="EL20" s="423"/>
      <c r="EM20" s="423"/>
      <c r="EN20" s="423"/>
      <c r="EO20" s="423"/>
      <c r="EP20" s="423"/>
      <c r="EQ20" s="423"/>
      <c r="ER20" s="423"/>
      <c r="ES20" s="423"/>
      <c r="ET20" s="423"/>
      <c r="EU20" s="423"/>
      <c r="EV20" s="423"/>
      <c r="EW20" s="423"/>
      <c r="EX20" s="423"/>
      <c r="EY20" s="423"/>
      <c r="EZ20" s="423"/>
      <c r="FA20" s="423"/>
      <c r="FB20" s="423"/>
      <c r="FC20" s="423"/>
      <c r="FD20" s="423"/>
      <c r="FE20" s="423"/>
      <c r="FF20" s="423"/>
      <c r="FG20" s="423"/>
      <c r="FH20" s="423"/>
      <c r="FI20" s="423"/>
      <c r="FJ20" s="423"/>
      <c r="FK20" s="423"/>
      <c r="FL20" s="423"/>
      <c r="FM20" s="423"/>
      <c r="FN20" s="423"/>
      <c r="FO20" s="423"/>
      <c r="FP20" s="423"/>
      <c r="FQ20" s="423"/>
      <c r="FR20" s="423"/>
      <c r="FS20" s="423"/>
      <c r="FT20" s="423"/>
      <c r="FU20" s="423"/>
      <c r="FV20" s="423"/>
      <c r="FW20" s="423"/>
      <c r="FX20" s="423"/>
      <c r="FY20" s="423"/>
      <c r="FZ20" s="423"/>
      <c r="GA20" s="423"/>
      <c r="GB20" s="423"/>
      <c r="GC20" s="423"/>
      <c r="GD20" s="423"/>
      <c r="GE20" s="423"/>
      <c r="GF20" s="423"/>
      <c r="GG20" s="423"/>
      <c r="GH20" s="423"/>
      <c r="GI20" s="423"/>
      <c r="GJ20" s="423"/>
      <c r="GK20" s="423"/>
      <c r="GL20" s="423"/>
      <c r="GM20" s="423"/>
      <c r="GN20" s="423"/>
      <c r="GO20" s="423"/>
      <c r="GP20" s="423"/>
      <c r="GQ20" s="423"/>
      <c r="GR20" s="423"/>
      <c r="GS20" s="423"/>
      <c r="GT20" s="423"/>
      <c r="GU20" s="423"/>
      <c r="GV20" s="423"/>
      <c r="GW20" s="423"/>
      <c r="GX20" s="423"/>
      <c r="GY20" s="423"/>
      <c r="GZ20" s="423"/>
      <c r="HA20" s="423"/>
      <c r="HB20" s="423"/>
      <c r="HC20" s="423"/>
      <c r="HD20" s="423"/>
      <c r="HE20" s="423"/>
      <c r="HF20" s="423"/>
      <c r="HG20" s="423"/>
      <c r="HH20" s="423"/>
      <c r="HI20" s="423"/>
      <c r="HJ20" s="423"/>
      <c r="HK20" s="423"/>
      <c r="HL20" s="423"/>
      <c r="HM20" s="423"/>
      <c r="HN20" s="423"/>
      <c r="HO20" s="423"/>
      <c r="HP20" s="423"/>
      <c r="HQ20" s="423"/>
      <c r="HR20" s="423"/>
      <c r="HS20" s="423"/>
      <c r="HT20" s="423"/>
      <c r="HU20" s="423"/>
      <c r="HV20" s="423"/>
      <c r="HW20" s="423"/>
      <c r="HX20" s="423"/>
      <c r="HY20" s="423"/>
      <c r="HZ20" s="423"/>
      <c r="IA20" s="423"/>
      <c r="IB20" s="423"/>
      <c r="IC20" s="423"/>
      <c r="ID20" s="423"/>
      <c r="IE20" s="423"/>
      <c r="IF20" s="423"/>
      <c r="IG20" s="423"/>
      <c r="IH20" s="423"/>
      <c r="II20" s="423"/>
      <c r="IJ20" s="423"/>
      <c r="IK20" s="423"/>
      <c r="IL20" s="423"/>
      <c r="IM20" s="423"/>
      <c r="IN20" s="423"/>
      <c r="IO20" s="423"/>
      <c r="IP20" s="423"/>
      <c r="IQ20" s="423"/>
      <c r="IR20" s="423"/>
      <c r="IS20" s="423"/>
      <c r="IT20" s="423"/>
      <c r="IU20" s="423"/>
      <c r="IV20" s="423"/>
    </row>
    <row r="21" s="137" customFormat="1" ht="21" customHeight="1" spans="1:256">
      <c r="A21" s="409"/>
      <c r="B21" s="408"/>
      <c r="C21" s="410" t="s">
        <v>63</v>
      </c>
      <c r="D21" s="400">
        <v>0</v>
      </c>
      <c r="E21" s="401" t="s">
        <v>64</v>
      </c>
      <c r="F21" s="405">
        <v>0</v>
      </c>
      <c r="G21" s="412"/>
      <c r="H21" s="41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3"/>
      <c r="BZ21" s="423"/>
      <c r="CA21" s="423"/>
      <c r="CB21" s="423"/>
      <c r="CC21" s="423"/>
      <c r="CD21" s="423"/>
      <c r="CE21" s="423"/>
      <c r="CF21" s="423"/>
      <c r="CG21" s="423"/>
      <c r="CH21" s="423"/>
      <c r="CI21" s="423"/>
      <c r="CJ21" s="423"/>
      <c r="CK21" s="423"/>
      <c r="CL21" s="423"/>
      <c r="CM21" s="423"/>
      <c r="CN21" s="423"/>
      <c r="CO21" s="423"/>
      <c r="CP21" s="423"/>
      <c r="CQ21" s="423"/>
      <c r="CR21" s="423"/>
      <c r="CS21" s="423"/>
      <c r="CT21" s="423"/>
      <c r="CU21" s="423"/>
      <c r="CV21" s="423"/>
      <c r="CW21" s="423"/>
      <c r="CX21" s="423"/>
      <c r="CY21" s="423"/>
      <c r="CZ21" s="423"/>
      <c r="DA21" s="423"/>
      <c r="DB21" s="423"/>
      <c r="DC21" s="423"/>
      <c r="DD21" s="423"/>
      <c r="DE21" s="423"/>
      <c r="DF21" s="423"/>
      <c r="DG21" s="423"/>
      <c r="DH21" s="423"/>
      <c r="DI21" s="423"/>
      <c r="DJ21" s="423"/>
      <c r="DK21" s="423"/>
      <c r="DL21" s="423"/>
      <c r="DM21" s="423"/>
      <c r="DN21" s="423"/>
      <c r="DO21" s="423"/>
      <c r="DP21" s="423"/>
      <c r="DQ21" s="423"/>
      <c r="DR21" s="423"/>
      <c r="DS21" s="423"/>
      <c r="DT21" s="423"/>
      <c r="DU21" s="423"/>
      <c r="DV21" s="423"/>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3"/>
      <c r="EW21" s="423"/>
      <c r="EX21" s="423"/>
      <c r="EY21" s="423"/>
      <c r="EZ21" s="423"/>
      <c r="FA21" s="423"/>
      <c r="FB21" s="423"/>
      <c r="FC21" s="423"/>
      <c r="FD21" s="423"/>
      <c r="FE21" s="423"/>
      <c r="FF21" s="423"/>
      <c r="FG21" s="423"/>
      <c r="FH21" s="423"/>
      <c r="FI21" s="423"/>
      <c r="FJ21" s="423"/>
      <c r="FK21" s="423"/>
      <c r="FL21" s="423"/>
      <c r="FM21" s="423"/>
      <c r="FN21" s="423"/>
      <c r="FO21" s="423"/>
      <c r="FP21" s="423"/>
      <c r="FQ21" s="423"/>
      <c r="FR21" s="423"/>
      <c r="FS21" s="423"/>
      <c r="FT21" s="423"/>
      <c r="FU21" s="423"/>
      <c r="FV21" s="423"/>
      <c r="FW21" s="423"/>
      <c r="FX21" s="423"/>
      <c r="FY21" s="423"/>
      <c r="FZ21" s="423"/>
      <c r="GA21" s="423"/>
      <c r="GB21" s="423"/>
      <c r="GC21" s="423"/>
      <c r="GD21" s="423"/>
      <c r="GE21" s="423"/>
      <c r="GF21" s="423"/>
      <c r="GG21" s="423"/>
      <c r="GH21" s="423"/>
      <c r="GI21" s="423"/>
      <c r="GJ21" s="423"/>
      <c r="GK21" s="423"/>
      <c r="GL21" s="423"/>
      <c r="GM21" s="423"/>
      <c r="GN21" s="423"/>
      <c r="GO21" s="423"/>
      <c r="GP21" s="423"/>
      <c r="GQ21" s="423"/>
      <c r="GR21" s="423"/>
      <c r="GS21" s="423"/>
      <c r="GT21" s="423"/>
      <c r="GU21" s="423"/>
      <c r="GV21" s="423"/>
      <c r="GW21" s="423"/>
      <c r="GX21" s="423"/>
      <c r="GY21" s="423"/>
      <c r="GZ21" s="423"/>
      <c r="HA21" s="423"/>
      <c r="HB21" s="423"/>
      <c r="HC21" s="423"/>
      <c r="HD21" s="423"/>
      <c r="HE21" s="423"/>
      <c r="HF21" s="423"/>
      <c r="HG21" s="423"/>
      <c r="HH21" s="423"/>
      <c r="HI21" s="423"/>
      <c r="HJ21" s="423"/>
      <c r="HK21" s="423"/>
      <c r="HL21" s="423"/>
      <c r="HM21" s="423"/>
      <c r="HN21" s="423"/>
      <c r="HO21" s="423"/>
      <c r="HP21" s="423"/>
      <c r="HQ21" s="423"/>
      <c r="HR21" s="423"/>
      <c r="HS21" s="423"/>
      <c r="HT21" s="423"/>
      <c r="HU21" s="423"/>
      <c r="HV21" s="423"/>
      <c r="HW21" s="423"/>
      <c r="HX21" s="423"/>
      <c r="HY21" s="423"/>
      <c r="HZ21" s="423"/>
      <c r="IA21" s="423"/>
      <c r="IB21" s="423"/>
      <c r="IC21" s="423"/>
      <c r="ID21" s="423"/>
      <c r="IE21" s="423"/>
      <c r="IF21" s="423"/>
      <c r="IG21" s="423"/>
      <c r="IH21" s="423"/>
      <c r="II21" s="423"/>
      <c r="IJ21" s="423"/>
      <c r="IK21" s="423"/>
      <c r="IL21" s="423"/>
      <c r="IM21" s="423"/>
      <c r="IN21" s="423"/>
      <c r="IO21" s="423"/>
      <c r="IP21" s="423"/>
      <c r="IQ21" s="423"/>
      <c r="IR21" s="423"/>
      <c r="IS21" s="423"/>
      <c r="IT21" s="423"/>
      <c r="IU21" s="423"/>
      <c r="IV21" s="423"/>
    </row>
    <row r="22" s="137" customFormat="1" ht="21" customHeight="1" spans="1:256">
      <c r="A22" s="409"/>
      <c r="B22" s="408"/>
      <c r="C22" s="410" t="s">
        <v>65</v>
      </c>
      <c r="D22" s="400">
        <v>0</v>
      </c>
      <c r="E22" s="401" t="s">
        <v>66</v>
      </c>
      <c r="F22" s="400">
        <v>0</v>
      </c>
      <c r="G22" s="412"/>
      <c r="H22" s="414"/>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3"/>
      <c r="FC22" s="423"/>
      <c r="FD22" s="423"/>
      <c r="FE22" s="423"/>
      <c r="FF22" s="423"/>
      <c r="FG22" s="423"/>
      <c r="FH22" s="423"/>
      <c r="FI22" s="423"/>
      <c r="FJ22" s="423"/>
      <c r="FK22" s="423"/>
      <c r="FL22" s="423"/>
      <c r="FM22" s="423"/>
      <c r="FN22" s="423"/>
      <c r="FO22" s="423"/>
      <c r="FP22" s="423"/>
      <c r="FQ22" s="423"/>
      <c r="FR22" s="423"/>
      <c r="FS22" s="423"/>
      <c r="FT22" s="423"/>
      <c r="FU22" s="423"/>
      <c r="FV22" s="423"/>
      <c r="FW22" s="423"/>
      <c r="FX22" s="423"/>
      <c r="FY22" s="423"/>
      <c r="FZ22" s="423"/>
      <c r="GA22" s="423"/>
      <c r="GB22" s="423"/>
      <c r="GC22" s="423"/>
      <c r="GD22" s="423"/>
      <c r="GE22" s="423"/>
      <c r="GF22" s="423"/>
      <c r="GG22" s="423"/>
      <c r="GH22" s="423"/>
      <c r="GI22" s="423"/>
      <c r="GJ22" s="423"/>
      <c r="GK22" s="423"/>
      <c r="GL22" s="423"/>
      <c r="GM22" s="423"/>
      <c r="GN22" s="423"/>
      <c r="GO22" s="423"/>
      <c r="GP22" s="423"/>
      <c r="GQ22" s="423"/>
      <c r="GR22" s="423"/>
      <c r="GS22" s="423"/>
      <c r="GT22" s="423"/>
      <c r="GU22" s="423"/>
      <c r="GV22" s="423"/>
      <c r="GW22" s="423"/>
      <c r="GX22" s="423"/>
      <c r="GY22" s="423"/>
      <c r="GZ22" s="423"/>
      <c r="HA22" s="423"/>
      <c r="HB22" s="423"/>
      <c r="HC22" s="423"/>
      <c r="HD22" s="423"/>
      <c r="HE22" s="423"/>
      <c r="HF22" s="423"/>
      <c r="HG22" s="423"/>
      <c r="HH22" s="423"/>
      <c r="HI22" s="423"/>
      <c r="HJ22" s="423"/>
      <c r="HK22" s="423"/>
      <c r="HL22" s="423"/>
      <c r="HM22" s="423"/>
      <c r="HN22" s="423"/>
      <c r="HO22" s="423"/>
      <c r="HP22" s="423"/>
      <c r="HQ22" s="423"/>
      <c r="HR22" s="423"/>
      <c r="HS22" s="423"/>
      <c r="HT22" s="423"/>
      <c r="HU22" s="423"/>
      <c r="HV22" s="423"/>
      <c r="HW22" s="423"/>
      <c r="HX22" s="423"/>
      <c r="HY22" s="423"/>
      <c r="HZ22" s="423"/>
      <c r="IA22" s="423"/>
      <c r="IB22" s="423"/>
      <c r="IC22" s="423"/>
      <c r="ID22" s="423"/>
      <c r="IE22" s="423"/>
      <c r="IF22" s="423"/>
      <c r="IG22" s="423"/>
      <c r="IH22" s="423"/>
      <c r="II22" s="423"/>
      <c r="IJ22" s="423"/>
      <c r="IK22" s="423"/>
      <c r="IL22" s="423"/>
      <c r="IM22" s="423"/>
      <c r="IN22" s="423"/>
      <c r="IO22" s="423"/>
      <c r="IP22" s="423"/>
      <c r="IQ22" s="423"/>
      <c r="IR22" s="423"/>
      <c r="IS22" s="423"/>
      <c r="IT22" s="423"/>
      <c r="IU22" s="423"/>
      <c r="IV22" s="423"/>
    </row>
    <row r="23" s="137" customFormat="1" ht="21" customHeight="1" spans="1:256">
      <c r="A23" s="409"/>
      <c r="B23" s="408"/>
      <c r="C23" s="410" t="s">
        <v>67</v>
      </c>
      <c r="D23" s="400">
        <v>0</v>
      </c>
      <c r="E23" s="401" t="s">
        <v>68</v>
      </c>
      <c r="F23" s="402">
        <v>0</v>
      </c>
      <c r="G23" s="412"/>
      <c r="H23" s="414"/>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c r="BV23" s="423"/>
      <c r="BW23" s="423"/>
      <c r="BX23" s="423"/>
      <c r="BY23" s="423"/>
      <c r="BZ23" s="423"/>
      <c r="CA23" s="423"/>
      <c r="CB23" s="423"/>
      <c r="CC23" s="423"/>
      <c r="CD23" s="423"/>
      <c r="CE23" s="423"/>
      <c r="CF23" s="423"/>
      <c r="CG23" s="423"/>
      <c r="CH23" s="423"/>
      <c r="CI23" s="423"/>
      <c r="CJ23" s="423"/>
      <c r="CK23" s="423"/>
      <c r="CL23" s="423"/>
      <c r="CM23" s="423"/>
      <c r="CN23" s="423"/>
      <c r="CO23" s="423"/>
      <c r="CP23" s="423"/>
      <c r="CQ23" s="423"/>
      <c r="CR23" s="423"/>
      <c r="CS23" s="423"/>
      <c r="CT23" s="423"/>
      <c r="CU23" s="423"/>
      <c r="CV23" s="423"/>
      <c r="CW23" s="423"/>
      <c r="CX23" s="423"/>
      <c r="CY23" s="423"/>
      <c r="CZ23" s="423"/>
      <c r="DA23" s="423"/>
      <c r="DB23" s="423"/>
      <c r="DC23" s="423"/>
      <c r="DD23" s="423"/>
      <c r="DE23" s="423"/>
      <c r="DF23" s="423"/>
      <c r="DG23" s="423"/>
      <c r="DH23" s="423"/>
      <c r="DI23" s="423"/>
      <c r="DJ23" s="423"/>
      <c r="DK23" s="423"/>
      <c r="DL23" s="423"/>
      <c r="DM23" s="423"/>
      <c r="DN23" s="423"/>
      <c r="DO23" s="423"/>
      <c r="DP23" s="423"/>
      <c r="DQ23" s="423"/>
      <c r="DR23" s="423"/>
      <c r="DS23" s="423"/>
      <c r="DT23" s="423"/>
      <c r="DU23" s="423"/>
      <c r="DV23" s="423"/>
      <c r="DW23" s="423"/>
      <c r="DX23" s="423"/>
      <c r="DY23" s="423"/>
      <c r="DZ23" s="423"/>
      <c r="EA23" s="423"/>
      <c r="EB23" s="423"/>
      <c r="EC23" s="423"/>
      <c r="ED23" s="423"/>
      <c r="EE23" s="423"/>
      <c r="EF23" s="423"/>
      <c r="EG23" s="423"/>
      <c r="EH23" s="423"/>
      <c r="EI23" s="423"/>
      <c r="EJ23" s="423"/>
      <c r="EK23" s="423"/>
      <c r="EL23" s="423"/>
      <c r="EM23" s="423"/>
      <c r="EN23" s="423"/>
      <c r="EO23" s="423"/>
      <c r="EP23" s="423"/>
      <c r="EQ23" s="423"/>
      <c r="ER23" s="423"/>
      <c r="ES23" s="423"/>
      <c r="ET23" s="423"/>
      <c r="EU23" s="423"/>
      <c r="EV23" s="423"/>
      <c r="EW23" s="423"/>
      <c r="EX23" s="423"/>
      <c r="EY23" s="423"/>
      <c r="EZ23" s="423"/>
      <c r="FA23" s="423"/>
      <c r="FB23" s="423"/>
      <c r="FC23" s="423"/>
      <c r="FD23" s="423"/>
      <c r="FE23" s="423"/>
      <c r="FF23" s="423"/>
      <c r="FG23" s="423"/>
      <c r="FH23" s="423"/>
      <c r="FI23" s="423"/>
      <c r="FJ23" s="423"/>
      <c r="FK23" s="423"/>
      <c r="FL23" s="423"/>
      <c r="FM23" s="423"/>
      <c r="FN23" s="423"/>
      <c r="FO23" s="423"/>
      <c r="FP23" s="423"/>
      <c r="FQ23" s="423"/>
      <c r="FR23" s="423"/>
      <c r="FS23" s="423"/>
      <c r="FT23" s="423"/>
      <c r="FU23" s="423"/>
      <c r="FV23" s="423"/>
      <c r="FW23" s="423"/>
      <c r="FX23" s="423"/>
      <c r="FY23" s="423"/>
      <c r="FZ23" s="423"/>
      <c r="GA23" s="423"/>
      <c r="GB23" s="423"/>
      <c r="GC23" s="423"/>
      <c r="GD23" s="423"/>
      <c r="GE23" s="423"/>
      <c r="GF23" s="423"/>
      <c r="GG23" s="423"/>
      <c r="GH23" s="423"/>
      <c r="GI23" s="423"/>
      <c r="GJ23" s="423"/>
      <c r="GK23" s="423"/>
      <c r="GL23" s="423"/>
      <c r="GM23" s="423"/>
      <c r="GN23" s="423"/>
      <c r="GO23" s="423"/>
      <c r="GP23" s="423"/>
      <c r="GQ23" s="423"/>
      <c r="GR23" s="423"/>
      <c r="GS23" s="423"/>
      <c r="GT23" s="423"/>
      <c r="GU23" s="423"/>
      <c r="GV23" s="423"/>
      <c r="GW23" s="423"/>
      <c r="GX23" s="423"/>
      <c r="GY23" s="423"/>
      <c r="GZ23" s="423"/>
      <c r="HA23" s="423"/>
      <c r="HB23" s="423"/>
      <c r="HC23" s="423"/>
      <c r="HD23" s="423"/>
      <c r="HE23" s="423"/>
      <c r="HF23" s="423"/>
      <c r="HG23" s="423"/>
      <c r="HH23" s="423"/>
      <c r="HI23" s="423"/>
      <c r="HJ23" s="423"/>
      <c r="HK23" s="423"/>
      <c r="HL23" s="423"/>
      <c r="HM23" s="423"/>
      <c r="HN23" s="423"/>
      <c r="HO23" s="423"/>
      <c r="HP23" s="423"/>
      <c r="HQ23" s="423"/>
      <c r="HR23" s="423"/>
      <c r="HS23" s="423"/>
      <c r="HT23" s="423"/>
      <c r="HU23" s="423"/>
      <c r="HV23" s="423"/>
      <c r="HW23" s="423"/>
      <c r="HX23" s="423"/>
      <c r="HY23" s="423"/>
      <c r="HZ23" s="423"/>
      <c r="IA23" s="423"/>
      <c r="IB23" s="423"/>
      <c r="IC23" s="423"/>
      <c r="ID23" s="423"/>
      <c r="IE23" s="423"/>
      <c r="IF23" s="423"/>
      <c r="IG23" s="423"/>
      <c r="IH23" s="423"/>
      <c r="II23" s="423"/>
      <c r="IJ23" s="423"/>
      <c r="IK23" s="423"/>
      <c r="IL23" s="423"/>
      <c r="IM23" s="423"/>
      <c r="IN23" s="423"/>
      <c r="IO23" s="423"/>
      <c r="IP23" s="423"/>
      <c r="IQ23" s="423"/>
      <c r="IR23" s="423"/>
      <c r="IS23" s="423"/>
      <c r="IT23" s="423"/>
      <c r="IU23" s="423"/>
      <c r="IV23" s="423"/>
    </row>
    <row r="24" s="137" customFormat="1" ht="21" customHeight="1" spans="1:256">
      <c r="A24" s="397"/>
      <c r="B24" s="408"/>
      <c r="C24" s="410" t="s">
        <v>69</v>
      </c>
      <c r="D24" s="400">
        <v>0</v>
      </c>
      <c r="F24" s="404"/>
      <c r="G24" s="397"/>
      <c r="H24" s="414"/>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3"/>
      <c r="CM24" s="423"/>
      <c r="CN24" s="423"/>
      <c r="CO24" s="423"/>
      <c r="CP24" s="423"/>
      <c r="CQ24" s="423"/>
      <c r="CR24" s="423"/>
      <c r="CS24" s="423"/>
      <c r="CT24" s="423"/>
      <c r="CU24" s="423"/>
      <c r="CV24" s="423"/>
      <c r="CW24" s="423"/>
      <c r="CX24" s="423"/>
      <c r="CY24" s="423"/>
      <c r="CZ24" s="423"/>
      <c r="DA24" s="423"/>
      <c r="DB24" s="423"/>
      <c r="DC24" s="423"/>
      <c r="DD24" s="423"/>
      <c r="DE24" s="423"/>
      <c r="DF24" s="423"/>
      <c r="DG24" s="423"/>
      <c r="DH24" s="423"/>
      <c r="DI24" s="423"/>
      <c r="DJ24" s="423"/>
      <c r="DK24" s="423"/>
      <c r="DL24" s="423"/>
      <c r="DM24" s="423"/>
      <c r="DN24" s="423"/>
      <c r="DO24" s="423"/>
      <c r="DP24" s="423"/>
      <c r="DQ24" s="423"/>
      <c r="DR24" s="423"/>
      <c r="DS24" s="423"/>
      <c r="DT24" s="423"/>
      <c r="DU24" s="423"/>
      <c r="DV24" s="423"/>
      <c r="DW24" s="423"/>
      <c r="DX24" s="423"/>
      <c r="DY24" s="423"/>
      <c r="DZ24" s="423"/>
      <c r="EA24" s="423"/>
      <c r="EB24" s="423"/>
      <c r="EC24" s="423"/>
      <c r="ED24" s="423"/>
      <c r="EE24" s="423"/>
      <c r="EF24" s="423"/>
      <c r="EG24" s="423"/>
      <c r="EH24" s="423"/>
      <c r="EI24" s="423"/>
      <c r="EJ24" s="423"/>
      <c r="EK24" s="423"/>
      <c r="EL24" s="423"/>
      <c r="EM24" s="423"/>
      <c r="EN24" s="423"/>
      <c r="EO24" s="423"/>
      <c r="EP24" s="423"/>
      <c r="EQ24" s="423"/>
      <c r="ER24" s="423"/>
      <c r="ES24" s="423"/>
      <c r="ET24" s="423"/>
      <c r="EU24" s="423"/>
      <c r="EV24" s="423"/>
      <c r="EW24" s="423"/>
      <c r="EX24" s="423"/>
      <c r="EY24" s="423"/>
      <c r="EZ24" s="423"/>
      <c r="FA24" s="423"/>
      <c r="FB24" s="423"/>
      <c r="FC24" s="423"/>
      <c r="FD24" s="423"/>
      <c r="FE24" s="423"/>
      <c r="FF24" s="423"/>
      <c r="FG24" s="423"/>
      <c r="FH24" s="423"/>
      <c r="FI24" s="423"/>
      <c r="FJ24" s="423"/>
      <c r="FK24" s="423"/>
      <c r="FL24" s="423"/>
      <c r="FM24" s="423"/>
      <c r="FN24" s="423"/>
      <c r="FO24" s="423"/>
      <c r="FP24" s="423"/>
      <c r="FQ24" s="423"/>
      <c r="FR24" s="423"/>
      <c r="FS24" s="423"/>
      <c r="FT24" s="423"/>
      <c r="FU24" s="423"/>
      <c r="FV24" s="423"/>
      <c r="FW24" s="423"/>
      <c r="FX24" s="423"/>
      <c r="FY24" s="423"/>
      <c r="FZ24" s="423"/>
      <c r="GA24" s="423"/>
      <c r="GB24" s="423"/>
      <c r="GC24" s="423"/>
      <c r="GD24" s="423"/>
      <c r="GE24" s="423"/>
      <c r="GF24" s="423"/>
      <c r="GG24" s="423"/>
      <c r="GH24" s="423"/>
      <c r="GI24" s="423"/>
      <c r="GJ24" s="423"/>
      <c r="GK24" s="423"/>
      <c r="GL24" s="423"/>
      <c r="GM24" s="423"/>
      <c r="GN24" s="423"/>
      <c r="GO24" s="423"/>
      <c r="GP24" s="423"/>
      <c r="GQ24" s="423"/>
      <c r="GR24" s="423"/>
      <c r="GS24" s="423"/>
      <c r="GT24" s="423"/>
      <c r="GU24" s="423"/>
      <c r="GV24" s="423"/>
      <c r="GW24" s="423"/>
      <c r="GX24" s="423"/>
      <c r="GY24" s="423"/>
      <c r="GZ24" s="423"/>
      <c r="HA24" s="423"/>
      <c r="HB24" s="423"/>
      <c r="HC24" s="423"/>
      <c r="HD24" s="423"/>
      <c r="HE24" s="423"/>
      <c r="HF24" s="423"/>
      <c r="HG24" s="423"/>
      <c r="HH24" s="423"/>
      <c r="HI24" s="423"/>
      <c r="HJ24" s="423"/>
      <c r="HK24" s="423"/>
      <c r="HL24" s="423"/>
      <c r="HM24" s="423"/>
      <c r="HN24" s="423"/>
      <c r="HO24" s="423"/>
      <c r="HP24" s="423"/>
      <c r="HQ24" s="423"/>
      <c r="HR24" s="423"/>
      <c r="HS24" s="423"/>
      <c r="HT24" s="423"/>
      <c r="HU24" s="423"/>
      <c r="HV24" s="423"/>
      <c r="HW24" s="423"/>
      <c r="HX24" s="423"/>
      <c r="HY24" s="423"/>
      <c r="HZ24" s="423"/>
      <c r="IA24" s="423"/>
      <c r="IB24" s="423"/>
      <c r="IC24" s="423"/>
      <c r="ID24" s="423"/>
      <c r="IE24" s="423"/>
      <c r="IF24" s="423"/>
      <c r="IG24" s="423"/>
      <c r="IH24" s="423"/>
      <c r="II24" s="423"/>
      <c r="IJ24" s="423"/>
      <c r="IK24" s="423"/>
      <c r="IL24" s="423"/>
      <c r="IM24" s="423"/>
      <c r="IN24" s="423"/>
      <c r="IO24" s="423"/>
      <c r="IP24" s="423"/>
      <c r="IQ24" s="423"/>
      <c r="IR24" s="423"/>
      <c r="IS24" s="423"/>
      <c r="IT24" s="423"/>
      <c r="IU24" s="423"/>
      <c r="IV24" s="423"/>
    </row>
    <row r="25" s="137" customFormat="1" ht="21" customHeight="1" spans="1:256">
      <c r="A25" s="397"/>
      <c r="B25" s="408"/>
      <c r="C25" s="415" t="s">
        <v>70</v>
      </c>
      <c r="D25" s="400">
        <v>502426</v>
      </c>
      <c r="E25" s="412"/>
      <c r="F25" s="402"/>
      <c r="G25" s="397"/>
      <c r="H25" s="414"/>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c r="BV25" s="423"/>
      <c r="BW25" s="423"/>
      <c r="BX25" s="423"/>
      <c r="BY25" s="423"/>
      <c r="BZ25" s="423"/>
      <c r="CA25" s="423"/>
      <c r="CB25" s="423"/>
      <c r="CC25" s="423"/>
      <c r="CD25" s="423"/>
      <c r="CE25" s="423"/>
      <c r="CF25" s="423"/>
      <c r="CG25" s="423"/>
      <c r="CH25" s="423"/>
      <c r="CI25" s="423"/>
      <c r="CJ25" s="423"/>
      <c r="CK25" s="423"/>
      <c r="CL25" s="423"/>
      <c r="CM25" s="423"/>
      <c r="CN25" s="423"/>
      <c r="CO25" s="423"/>
      <c r="CP25" s="423"/>
      <c r="CQ25" s="423"/>
      <c r="CR25" s="423"/>
      <c r="CS25" s="423"/>
      <c r="CT25" s="423"/>
      <c r="CU25" s="423"/>
      <c r="CV25" s="423"/>
      <c r="CW25" s="423"/>
      <c r="CX25" s="423"/>
      <c r="CY25" s="423"/>
      <c r="CZ25" s="423"/>
      <c r="DA25" s="423"/>
      <c r="DB25" s="423"/>
      <c r="DC25" s="423"/>
      <c r="DD25" s="423"/>
      <c r="DE25" s="423"/>
      <c r="DF25" s="423"/>
      <c r="DG25" s="423"/>
      <c r="DH25" s="423"/>
      <c r="DI25" s="423"/>
      <c r="DJ25" s="423"/>
      <c r="DK25" s="423"/>
      <c r="DL25" s="423"/>
      <c r="DM25" s="423"/>
      <c r="DN25" s="423"/>
      <c r="DO25" s="423"/>
      <c r="DP25" s="423"/>
      <c r="DQ25" s="423"/>
      <c r="DR25" s="423"/>
      <c r="DS25" s="423"/>
      <c r="DT25" s="423"/>
      <c r="DU25" s="423"/>
      <c r="DV25" s="423"/>
      <c r="DW25" s="423"/>
      <c r="DX25" s="423"/>
      <c r="DY25" s="423"/>
      <c r="DZ25" s="423"/>
      <c r="EA25" s="423"/>
      <c r="EB25" s="423"/>
      <c r="EC25" s="423"/>
      <c r="ED25" s="423"/>
      <c r="EE25" s="423"/>
      <c r="EF25" s="423"/>
      <c r="EG25" s="423"/>
      <c r="EH25" s="423"/>
      <c r="EI25" s="423"/>
      <c r="EJ25" s="423"/>
      <c r="EK25" s="423"/>
      <c r="EL25" s="423"/>
      <c r="EM25" s="423"/>
      <c r="EN25" s="423"/>
      <c r="EO25" s="423"/>
      <c r="EP25" s="423"/>
      <c r="EQ25" s="423"/>
      <c r="ER25" s="423"/>
      <c r="ES25" s="423"/>
      <c r="ET25" s="423"/>
      <c r="EU25" s="423"/>
      <c r="EV25" s="423"/>
      <c r="EW25" s="423"/>
      <c r="EX25" s="423"/>
      <c r="EY25" s="423"/>
      <c r="EZ25" s="423"/>
      <c r="FA25" s="423"/>
      <c r="FB25" s="423"/>
      <c r="FC25" s="423"/>
      <c r="FD25" s="423"/>
      <c r="FE25" s="423"/>
      <c r="FF25" s="423"/>
      <c r="FG25" s="423"/>
      <c r="FH25" s="423"/>
      <c r="FI25" s="423"/>
      <c r="FJ25" s="423"/>
      <c r="FK25" s="423"/>
      <c r="FL25" s="423"/>
      <c r="FM25" s="423"/>
      <c r="FN25" s="423"/>
      <c r="FO25" s="423"/>
      <c r="FP25" s="423"/>
      <c r="FQ25" s="423"/>
      <c r="FR25" s="423"/>
      <c r="FS25" s="423"/>
      <c r="FT25" s="423"/>
      <c r="FU25" s="423"/>
      <c r="FV25" s="423"/>
      <c r="FW25" s="423"/>
      <c r="FX25" s="423"/>
      <c r="FY25" s="423"/>
      <c r="FZ25" s="423"/>
      <c r="GA25" s="423"/>
      <c r="GB25" s="423"/>
      <c r="GC25" s="423"/>
      <c r="GD25" s="423"/>
      <c r="GE25" s="423"/>
      <c r="GF25" s="423"/>
      <c r="GG25" s="423"/>
      <c r="GH25" s="423"/>
      <c r="GI25" s="423"/>
      <c r="GJ25" s="423"/>
      <c r="GK25" s="423"/>
      <c r="GL25" s="423"/>
      <c r="GM25" s="423"/>
      <c r="GN25" s="423"/>
      <c r="GO25" s="423"/>
      <c r="GP25" s="423"/>
      <c r="GQ25" s="423"/>
      <c r="GR25" s="423"/>
      <c r="GS25" s="423"/>
      <c r="GT25" s="423"/>
      <c r="GU25" s="423"/>
      <c r="GV25" s="423"/>
      <c r="GW25" s="423"/>
      <c r="GX25" s="423"/>
      <c r="GY25" s="423"/>
      <c r="GZ25" s="423"/>
      <c r="HA25" s="423"/>
      <c r="HB25" s="423"/>
      <c r="HC25" s="423"/>
      <c r="HD25" s="423"/>
      <c r="HE25" s="423"/>
      <c r="HF25" s="423"/>
      <c r="HG25" s="423"/>
      <c r="HH25" s="423"/>
      <c r="HI25" s="423"/>
      <c r="HJ25" s="423"/>
      <c r="HK25" s="423"/>
      <c r="HL25" s="423"/>
      <c r="HM25" s="423"/>
      <c r="HN25" s="423"/>
      <c r="HO25" s="423"/>
      <c r="HP25" s="423"/>
      <c r="HQ25" s="423"/>
      <c r="HR25" s="423"/>
      <c r="HS25" s="423"/>
      <c r="HT25" s="423"/>
      <c r="HU25" s="423"/>
      <c r="HV25" s="423"/>
      <c r="HW25" s="423"/>
      <c r="HX25" s="423"/>
      <c r="HY25" s="423"/>
      <c r="HZ25" s="423"/>
      <c r="IA25" s="423"/>
      <c r="IB25" s="423"/>
      <c r="IC25" s="423"/>
      <c r="ID25" s="423"/>
      <c r="IE25" s="423"/>
      <c r="IF25" s="423"/>
      <c r="IG25" s="423"/>
      <c r="IH25" s="423"/>
      <c r="II25" s="423"/>
      <c r="IJ25" s="423"/>
      <c r="IK25" s="423"/>
      <c r="IL25" s="423"/>
      <c r="IM25" s="423"/>
      <c r="IN25" s="423"/>
      <c r="IO25" s="423"/>
      <c r="IP25" s="423"/>
      <c r="IQ25" s="423"/>
      <c r="IR25" s="423"/>
      <c r="IS25" s="423"/>
      <c r="IT25" s="423"/>
      <c r="IU25" s="423"/>
      <c r="IV25" s="423"/>
    </row>
    <row r="26" s="137" customFormat="1" ht="21" customHeight="1" spans="1:256">
      <c r="A26" s="397"/>
      <c r="B26" s="408"/>
      <c r="C26" s="415" t="s">
        <v>71</v>
      </c>
      <c r="D26" s="400">
        <v>0</v>
      </c>
      <c r="E26" s="412"/>
      <c r="F26" s="402"/>
      <c r="G26" s="397"/>
      <c r="H26" s="414"/>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3"/>
      <c r="BY26" s="423"/>
      <c r="BZ26" s="423"/>
      <c r="CA26" s="423"/>
      <c r="CB26" s="423"/>
      <c r="CC26" s="423"/>
      <c r="CD26" s="423"/>
      <c r="CE26" s="423"/>
      <c r="CF26" s="423"/>
      <c r="CG26" s="423"/>
      <c r="CH26" s="423"/>
      <c r="CI26" s="423"/>
      <c r="CJ26" s="423"/>
      <c r="CK26" s="423"/>
      <c r="CL26" s="423"/>
      <c r="CM26" s="423"/>
      <c r="CN26" s="423"/>
      <c r="CO26" s="423"/>
      <c r="CP26" s="423"/>
      <c r="CQ26" s="423"/>
      <c r="CR26" s="423"/>
      <c r="CS26" s="423"/>
      <c r="CT26" s="423"/>
      <c r="CU26" s="423"/>
      <c r="CV26" s="423"/>
      <c r="CW26" s="423"/>
      <c r="CX26" s="423"/>
      <c r="CY26" s="423"/>
      <c r="CZ26" s="423"/>
      <c r="DA26" s="423"/>
      <c r="DB26" s="423"/>
      <c r="DC26" s="423"/>
      <c r="DD26" s="423"/>
      <c r="DE26" s="423"/>
      <c r="DF26" s="423"/>
      <c r="DG26" s="423"/>
      <c r="DH26" s="423"/>
      <c r="DI26" s="423"/>
      <c r="DJ26" s="423"/>
      <c r="DK26" s="423"/>
      <c r="DL26" s="423"/>
      <c r="DM26" s="423"/>
      <c r="DN26" s="423"/>
      <c r="DO26" s="423"/>
      <c r="DP26" s="423"/>
      <c r="DQ26" s="423"/>
      <c r="DR26" s="423"/>
      <c r="DS26" s="423"/>
      <c r="DT26" s="423"/>
      <c r="DU26" s="423"/>
      <c r="DV26" s="423"/>
      <c r="DW26" s="423"/>
      <c r="DX26" s="423"/>
      <c r="DY26" s="423"/>
      <c r="DZ26" s="423"/>
      <c r="EA26" s="423"/>
      <c r="EB26" s="423"/>
      <c r="EC26" s="423"/>
      <c r="ED26" s="423"/>
      <c r="EE26" s="423"/>
      <c r="EF26" s="423"/>
      <c r="EG26" s="423"/>
      <c r="EH26" s="423"/>
      <c r="EI26" s="423"/>
      <c r="EJ26" s="423"/>
      <c r="EK26" s="423"/>
      <c r="EL26" s="423"/>
      <c r="EM26" s="423"/>
      <c r="EN26" s="423"/>
      <c r="EO26" s="423"/>
      <c r="EP26" s="423"/>
      <c r="EQ26" s="423"/>
      <c r="ER26" s="423"/>
      <c r="ES26" s="423"/>
      <c r="ET26" s="423"/>
      <c r="EU26" s="423"/>
      <c r="EV26" s="423"/>
      <c r="EW26" s="423"/>
      <c r="EX26" s="423"/>
      <c r="EY26" s="423"/>
      <c r="EZ26" s="423"/>
      <c r="FA26" s="423"/>
      <c r="FB26" s="423"/>
      <c r="FC26" s="423"/>
      <c r="FD26" s="423"/>
      <c r="FE26" s="423"/>
      <c r="FF26" s="423"/>
      <c r="FG26" s="423"/>
      <c r="FH26" s="423"/>
      <c r="FI26" s="423"/>
      <c r="FJ26" s="423"/>
      <c r="FK26" s="423"/>
      <c r="FL26" s="423"/>
      <c r="FM26" s="423"/>
      <c r="FN26" s="423"/>
      <c r="FO26" s="423"/>
      <c r="FP26" s="423"/>
      <c r="FQ26" s="423"/>
      <c r="FR26" s="423"/>
      <c r="FS26" s="423"/>
      <c r="FT26" s="423"/>
      <c r="FU26" s="423"/>
      <c r="FV26" s="423"/>
      <c r="FW26" s="423"/>
      <c r="FX26" s="423"/>
      <c r="FY26" s="423"/>
      <c r="FZ26" s="423"/>
      <c r="GA26" s="423"/>
      <c r="GB26" s="423"/>
      <c r="GC26" s="423"/>
      <c r="GD26" s="423"/>
      <c r="GE26" s="423"/>
      <c r="GF26" s="423"/>
      <c r="GG26" s="423"/>
      <c r="GH26" s="423"/>
      <c r="GI26" s="423"/>
      <c r="GJ26" s="423"/>
      <c r="GK26" s="423"/>
      <c r="GL26" s="423"/>
      <c r="GM26" s="423"/>
      <c r="GN26" s="423"/>
      <c r="GO26" s="423"/>
      <c r="GP26" s="423"/>
      <c r="GQ26" s="423"/>
      <c r="GR26" s="423"/>
      <c r="GS26" s="423"/>
      <c r="GT26" s="423"/>
      <c r="GU26" s="423"/>
      <c r="GV26" s="423"/>
      <c r="GW26" s="423"/>
      <c r="GX26" s="423"/>
      <c r="GY26" s="423"/>
      <c r="GZ26" s="423"/>
      <c r="HA26" s="423"/>
      <c r="HB26" s="423"/>
      <c r="HC26" s="423"/>
      <c r="HD26" s="423"/>
      <c r="HE26" s="423"/>
      <c r="HF26" s="423"/>
      <c r="HG26" s="423"/>
      <c r="HH26" s="423"/>
      <c r="HI26" s="423"/>
      <c r="HJ26" s="423"/>
      <c r="HK26" s="423"/>
      <c r="HL26" s="423"/>
      <c r="HM26" s="423"/>
      <c r="HN26" s="423"/>
      <c r="HO26" s="423"/>
      <c r="HP26" s="423"/>
      <c r="HQ26" s="423"/>
      <c r="HR26" s="423"/>
      <c r="HS26" s="423"/>
      <c r="HT26" s="423"/>
      <c r="HU26" s="423"/>
      <c r="HV26" s="423"/>
      <c r="HW26" s="423"/>
      <c r="HX26" s="423"/>
      <c r="HY26" s="423"/>
      <c r="HZ26" s="423"/>
      <c r="IA26" s="423"/>
      <c r="IB26" s="423"/>
      <c r="IC26" s="423"/>
      <c r="ID26" s="423"/>
      <c r="IE26" s="423"/>
      <c r="IF26" s="423"/>
      <c r="IG26" s="423"/>
      <c r="IH26" s="423"/>
      <c r="II26" s="423"/>
      <c r="IJ26" s="423"/>
      <c r="IK26" s="423"/>
      <c r="IL26" s="423"/>
      <c r="IM26" s="423"/>
      <c r="IN26" s="423"/>
      <c r="IO26" s="423"/>
      <c r="IP26" s="423"/>
      <c r="IQ26" s="423"/>
      <c r="IR26" s="423"/>
      <c r="IS26" s="423"/>
      <c r="IT26" s="423"/>
      <c r="IU26" s="423"/>
      <c r="IV26" s="423"/>
    </row>
    <row r="27" s="137" customFormat="1" ht="21" customHeight="1" spans="1:256">
      <c r="A27" s="397"/>
      <c r="B27" s="408"/>
      <c r="C27" s="415" t="s">
        <v>72</v>
      </c>
      <c r="D27" s="416">
        <v>0</v>
      </c>
      <c r="E27" s="412"/>
      <c r="F27" s="402"/>
      <c r="G27" s="397"/>
      <c r="H27" s="414"/>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3"/>
      <c r="BY27" s="423"/>
      <c r="BZ27" s="423"/>
      <c r="CA27" s="423"/>
      <c r="CB27" s="423"/>
      <c r="CC27" s="423"/>
      <c r="CD27" s="423"/>
      <c r="CE27" s="423"/>
      <c r="CF27" s="423"/>
      <c r="CG27" s="423"/>
      <c r="CH27" s="423"/>
      <c r="CI27" s="423"/>
      <c r="CJ27" s="423"/>
      <c r="CK27" s="423"/>
      <c r="CL27" s="423"/>
      <c r="CM27" s="423"/>
      <c r="CN27" s="423"/>
      <c r="CO27" s="423"/>
      <c r="CP27" s="423"/>
      <c r="CQ27" s="423"/>
      <c r="CR27" s="423"/>
      <c r="CS27" s="423"/>
      <c r="CT27" s="423"/>
      <c r="CU27" s="423"/>
      <c r="CV27" s="423"/>
      <c r="CW27" s="423"/>
      <c r="CX27" s="423"/>
      <c r="CY27" s="423"/>
      <c r="CZ27" s="423"/>
      <c r="DA27" s="423"/>
      <c r="DB27" s="423"/>
      <c r="DC27" s="423"/>
      <c r="DD27" s="423"/>
      <c r="DE27" s="423"/>
      <c r="DF27" s="423"/>
      <c r="DG27" s="423"/>
      <c r="DH27" s="423"/>
      <c r="DI27" s="423"/>
      <c r="DJ27" s="423"/>
      <c r="DK27" s="423"/>
      <c r="DL27" s="423"/>
      <c r="DM27" s="423"/>
      <c r="DN27" s="423"/>
      <c r="DO27" s="423"/>
      <c r="DP27" s="423"/>
      <c r="DQ27" s="423"/>
      <c r="DR27" s="423"/>
      <c r="DS27" s="423"/>
      <c r="DT27" s="423"/>
      <c r="DU27" s="423"/>
      <c r="DV27" s="423"/>
      <c r="DW27" s="423"/>
      <c r="DX27" s="423"/>
      <c r="DY27" s="423"/>
      <c r="DZ27" s="423"/>
      <c r="EA27" s="423"/>
      <c r="EB27" s="423"/>
      <c r="EC27" s="423"/>
      <c r="ED27" s="423"/>
      <c r="EE27" s="423"/>
      <c r="EF27" s="423"/>
      <c r="EG27" s="423"/>
      <c r="EH27" s="423"/>
      <c r="EI27" s="423"/>
      <c r="EJ27" s="423"/>
      <c r="EK27" s="423"/>
      <c r="EL27" s="423"/>
      <c r="EM27" s="423"/>
      <c r="EN27" s="423"/>
      <c r="EO27" s="423"/>
      <c r="EP27" s="423"/>
      <c r="EQ27" s="423"/>
      <c r="ER27" s="423"/>
      <c r="ES27" s="423"/>
      <c r="ET27" s="423"/>
      <c r="EU27" s="423"/>
      <c r="EV27" s="423"/>
      <c r="EW27" s="423"/>
      <c r="EX27" s="423"/>
      <c r="EY27" s="423"/>
      <c r="EZ27" s="423"/>
      <c r="FA27" s="423"/>
      <c r="FB27" s="423"/>
      <c r="FC27" s="423"/>
      <c r="FD27" s="423"/>
      <c r="FE27" s="423"/>
      <c r="FF27" s="423"/>
      <c r="FG27" s="423"/>
      <c r="FH27" s="423"/>
      <c r="FI27" s="423"/>
      <c r="FJ27" s="423"/>
      <c r="FK27" s="423"/>
      <c r="FL27" s="423"/>
      <c r="FM27" s="423"/>
      <c r="FN27" s="423"/>
      <c r="FO27" s="423"/>
      <c r="FP27" s="423"/>
      <c r="FQ27" s="423"/>
      <c r="FR27" s="423"/>
      <c r="FS27" s="423"/>
      <c r="FT27" s="423"/>
      <c r="FU27" s="423"/>
      <c r="FV27" s="423"/>
      <c r="FW27" s="423"/>
      <c r="FX27" s="423"/>
      <c r="FY27" s="423"/>
      <c r="FZ27" s="423"/>
      <c r="GA27" s="423"/>
      <c r="GB27" s="423"/>
      <c r="GC27" s="423"/>
      <c r="GD27" s="423"/>
      <c r="GE27" s="423"/>
      <c r="GF27" s="423"/>
      <c r="GG27" s="423"/>
      <c r="GH27" s="423"/>
      <c r="GI27" s="423"/>
      <c r="GJ27" s="423"/>
      <c r="GK27" s="423"/>
      <c r="GL27" s="423"/>
      <c r="GM27" s="423"/>
      <c r="GN27" s="423"/>
      <c r="GO27" s="423"/>
      <c r="GP27" s="423"/>
      <c r="GQ27" s="423"/>
      <c r="GR27" s="423"/>
      <c r="GS27" s="423"/>
      <c r="GT27" s="423"/>
      <c r="GU27" s="423"/>
      <c r="GV27" s="423"/>
      <c r="GW27" s="423"/>
      <c r="GX27" s="423"/>
      <c r="GY27" s="423"/>
      <c r="GZ27" s="423"/>
      <c r="HA27" s="423"/>
      <c r="HB27" s="423"/>
      <c r="HC27" s="423"/>
      <c r="HD27" s="423"/>
      <c r="HE27" s="423"/>
      <c r="HF27" s="423"/>
      <c r="HG27" s="423"/>
      <c r="HH27" s="423"/>
      <c r="HI27" s="423"/>
      <c r="HJ27" s="423"/>
      <c r="HK27" s="423"/>
      <c r="HL27" s="423"/>
      <c r="HM27" s="423"/>
      <c r="HN27" s="423"/>
      <c r="HO27" s="423"/>
      <c r="HP27" s="423"/>
      <c r="HQ27" s="423"/>
      <c r="HR27" s="423"/>
      <c r="HS27" s="423"/>
      <c r="HT27" s="423"/>
      <c r="HU27" s="423"/>
      <c r="HV27" s="423"/>
      <c r="HW27" s="423"/>
      <c r="HX27" s="423"/>
      <c r="HY27" s="423"/>
      <c r="HZ27" s="423"/>
      <c r="IA27" s="423"/>
      <c r="IB27" s="423"/>
      <c r="IC27" s="423"/>
      <c r="ID27" s="423"/>
      <c r="IE27" s="423"/>
      <c r="IF27" s="423"/>
      <c r="IG27" s="423"/>
      <c r="IH27" s="423"/>
      <c r="II27" s="423"/>
      <c r="IJ27" s="423"/>
      <c r="IK27" s="423"/>
      <c r="IL27" s="423"/>
      <c r="IM27" s="423"/>
      <c r="IN27" s="423"/>
      <c r="IO27" s="423"/>
      <c r="IP27" s="423"/>
      <c r="IQ27" s="423"/>
      <c r="IR27" s="423"/>
      <c r="IS27" s="423"/>
      <c r="IT27" s="423"/>
      <c r="IU27" s="423"/>
      <c r="IV27" s="423"/>
    </row>
    <row r="28" s="137" customFormat="1" ht="21" customHeight="1" spans="1:256">
      <c r="A28" s="397"/>
      <c r="B28" s="408"/>
      <c r="C28" s="415" t="s">
        <v>73</v>
      </c>
      <c r="D28" s="416">
        <v>0</v>
      </c>
      <c r="E28" s="412"/>
      <c r="F28" s="402"/>
      <c r="G28" s="397"/>
      <c r="H28" s="414"/>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c r="BX28" s="423"/>
      <c r="BY28" s="423"/>
      <c r="BZ28" s="423"/>
      <c r="CA28" s="423"/>
      <c r="CB28" s="423"/>
      <c r="CC28" s="423"/>
      <c r="CD28" s="423"/>
      <c r="CE28" s="423"/>
      <c r="CF28" s="423"/>
      <c r="CG28" s="423"/>
      <c r="CH28" s="423"/>
      <c r="CI28" s="423"/>
      <c r="CJ28" s="423"/>
      <c r="CK28" s="423"/>
      <c r="CL28" s="423"/>
      <c r="CM28" s="423"/>
      <c r="CN28" s="423"/>
      <c r="CO28" s="423"/>
      <c r="CP28" s="423"/>
      <c r="CQ28" s="423"/>
      <c r="CR28" s="423"/>
      <c r="CS28" s="423"/>
      <c r="CT28" s="423"/>
      <c r="CU28" s="423"/>
      <c r="CV28" s="423"/>
      <c r="CW28" s="423"/>
      <c r="CX28" s="423"/>
      <c r="CY28" s="423"/>
      <c r="CZ28" s="423"/>
      <c r="DA28" s="423"/>
      <c r="DB28" s="423"/>
      <c r="DC28" s="423"/>
      <c r="DD28" s="423"/>
      <c r="DE28" s="423"/>
      <c r="DF28" s="423"/>
      <c r="DG28" s="423"/>
      <c r="DH28" s="423"/>
      <c r="DI28" s="423"/>
      <c r="DJ28" s="423"/>
      <c r="DK28" s="423"/>
      <c r="DL28" s="423"/>
      <c r="DM28" s="423"/>
      <c r="DN28" s="423"/>
      <c r="DO28" s="423"/>
      <c r="DP28" s="423"/>
      <c r="DQ28" s="423"/>
      <c r="DR28" s="423"/>
      <c r="DS28" s="423"/>
      <c r="DT28" s="423"/>
      <c r="DU28" s="423"/>
      <c r="DV28" s="423"/>
      <c r="DW28" s="423"/>
      <c r="DX28" s="423"/>
      <c r="DY28" s="423"/>
      <c r="DZ28" s="423"/>
      <c r="EA28" s="423"/>
      <c r="EB28" s="423"/>
      <c r="EC28" s="423"/>
      <c r="ED28" s="423"/>
      <c r="EE28" s="423"/>
      <c r="EF28" s="423"/>
      <c r="EG28" s="423"/>
      <c r="EH28" s="423"/>
      <c r="EI28" s="423"/>
      <c r="EJ28" s="423"/>
      <c r="EK28" s="423"/>
      <c r="EL28" s="423"/>
      <c r="EM28" s="423"/>
      <c r="EN28" s="423"/>
      <c r="EO28" s="423"/>
      <c r="EP28" s="423"/>
      <c r="EQ28" s="423"/>
      <c r="ER28" s="423"/>
      <c r="ES28" s="423"/>
      <c r="ET28" s="423"/>
      <c r="EU28" s="423"/>
      <c r="EV28" s="423"/>
      <c r="EW28" s="423"/>
      <c r="EX28" s="423"/>
      <c r="EY28" s="423"/>
      <c r="EZ28" s="423"/>
      <c r="FA28" s="423"/>
      <c r="FB28" s="423"/>
      <c r="FC28" s="423"/>
      <c r="FD28" s="423"/>
      <c r="FE28" s="423"/>
      <c r="FF28" s="423"/>
      <c r="FG28" s="423"/>
      <c r="FH28" s="423"/>
      <c r="FI28" s="423"/>
      <c r="FJ28" s="423"/>
      <c r="FK28" s="423"/>
      <c r="FL28" s="423"/>
      <c r="FM28" s="423"/>
      <c r="FN28" s="423"/>
      <c r="FO28" s="423"/>
      <c r="FP28" s="423"/>
      <c r="FQ28" s="423"/>
      <c r="FR28" s="423"/>
      <c r="FS28" s="423"/>
      <c r="FT28" s="423"/>
      <c r="FU28" s="423"/>
      <c r="FV28" s="423"/>
      <c r="FW28" s="423"/>
      <c r="FX28" s="423"/>
      <c r="FY28" s="423"/>
      <c r="FZ28" s="423"/>
      <c r="GA28" s="423"/>
      <c r="GB28" s="423"/>
      <c r="GC28" s="423"/>
      <c r="GD28" s="423"/>
      <c r="GE28" s="423"/>
      <c r="GF28" s="423"/>
      <c r="GG28" s="423"/>
      <c r="GH28" s="423"/>
      <c r="GI28" s="423"/>
      <c r="GJ28" s="423"/>
      <c r="GK28" s="423"/>
      <c r="GL28" s="423"/>
      <c r="GM28" s="423"/>
      <c r="GN28" s="423"/>
      <c r="GO28" s="423"/>
      <c r="GP28" s="423"/>
      <c r="GQ28" s="423"/>
      <c r="GR28" s="423"/>
      <c r="GS28" s="423"/>
      <c r="GT28" s="423"/>
      <c r="GU28" s="423"/>
      <c r="GV28" s="423"/>
      <c r="GW28" s="423"/>
      <c r="GX28" s="423"/>
      <c r="GY28" s="423"/>
      <c r="GZ28" s="423"/>
      <c r="HA28" s="423"/>
      <c r="HB28" s="423"/>
      <c r="HC28" s="423"/>
      <c r="HD28" s="423"/>
      <c r="HE28" s="423"/>
      <c r="HF28" s="423"/>
      <c r="HG28" s="423"/>
      <c r="HH28" s="423"/>
      <c r="HI28" s="423"/>
      <c r="HJ28" s="423"/>
      <c r="HK28" s="423"/>
      <c r="HL28" s="423"/>
      <c r="HM28" s="423"/>
      <c r="HN28" s="423"/>
      <c r="HO28" s="423"/>
      <c r="HP28" s="423"/>
      <c r="HQ28" s="423"/>
      <c r="HR28" s="423"/>
      <c r="HS28" s="423"/>
      <c r="HT28" s="423"/>
      <c r="HU28" s="423"/>
      <c r="HV28" s="423"/>
      <c r="HW28" s="423"/>
      <c r="HX28" s="423"/>
      <c r="HY28" s="423"/>
      <c r="HZ28" s="423"/>
      <c r="IA28" s="423"/>
      <c r="IB28" s="423"/>
      <c r="IC28" s="423"/>
      <c r="ID28" s="423"/>
      <c r="IE28" s="423"/>
      <c r="IF28" s="423"/>
      <c r="IG28" s="423"/>
      <c r="IH28" s="423"/>
      <c r="II28" s="423"/>
      <c r="IJ28" s="423"/>
      <c r="IK28" s="423"/>
      <c r="IL28" s="423"/>
      <c r="IM28" s="423"/>
      <c r="IN28" s="423"/>
      <c r="IO28" s="423"/>
      <c r="IP28" s="423"/>
      <c r="IQ28" s="423"/>
      <c r="IR28" s="423"/>
      <c r="IS28" s="423"/>
      <c r="IT28" s="423"/>
      <c r="IU28" s="423"/>
      <c r="IV28" s="423"/>
    </row>
    <row r="29" s="137" customFormat="1" ht="21" customHeight="1" spans="1:256">
      <c r="A29" s="397"/>
      <c r="B29" s="408"/>
      <c r="C29" s="410" t="s">
        <v>74</v>
      </c>
      <c r="D29" s="400">
        <v>0</v>
      </c>
      <c r="E29" s="412"/>
      <c r="F29" s="402"/>
      <c r="G29" s="397"/>
      <c r="H29" s="414"/>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3"/>
      <c r="BY29" s="423"/>
      <c r="BZ29" s="423"/>
      <c r="CA29" s="423"/>
      <c r="CB29" s="423"/>
      <c r="CC29" s="423"/>
      <c r="CD29" s="423"/>
      <c r="CE29" s="423"/>
      <c r="CF29" s="423"/>
      <c r="CG29" s="423"/>
      <c r="CH29" s="423"/>
      <c r="CI29" s="423"/>
      <c r="CJ29" s="423"/>
      <c r="CK29" s="423"/>
      <c r="CL29" s="423"/>
      <c r="CM29" s="423"/>
      <c r="CN29" s="423"/>
      <c r="CO29" s="423"/>
      <c r="CP29" s="423"/>
      <c r="CQ29" s="423"/>
      <c r="CR29" s="423"/>
      <c r="CS29" s="423"/>
      <c r="CT29" s="423"/>
      <c r="CU29" s="423"/>
      <c r="CV29" s="423"/>
      <c r="CW29" s="423"/>
      <c r="CX29" s="423"/>
      <c r="CY29" s="423"/>
      <c r="CZ29" s="423"/>
      <c r="DA29" s="423"/>
      <c r="DB29" s="423"/>
      <c r="DC29" s="423"/>
      <c r="DD29" s="423"/>
      <c r="DE29" s="423"/>
      <c r="DF29" s="423"/>
      <c r="DG29" s="423"/>
      <c r="DH29" s="423"/>
      <c r="DI29" s="423"/>
      <c r="DJ29" s="423"/>
      <c r="DK29" s="423"/>
      <c r="DL29" s="423"/>
      <c r="DM29" s="423"/>
      <c r="DN29" s="423"/>
      <c r="DO29" s="423"/>
      <c r="DP29" s="423"/>
      <c r="DQ29" s="423"/>
      <c r="DR29" s="423"/>
      <c r="DS29" s="423"/>
      <c r="DT29" s="423"/>
      <c r="DU29" s="423"/>
      <c r="DV29" s="423"/>
      <c r="DW29" s="423"/>
      <c r="DX29" s="423"/>
      <c r="DY29" s="423"/>
      <c r="DZ29" s="423"/>
      <c r="EA29" s="423"/>
      <c r="EB29" s="423"/>
      <c r="EC29" s="423"/>
      <c r="ED29" s="423"/>
      <c r="EE29" s="423"/>
      <c r="EF29" s="423"/>
      <c r="EG29" s="423"/>
      <c r="EH29" s="423"/>
      <c r="EI29" s="423"/>
      <c r="EJ29" s="423"/>
      <c r="EK29" s="423"/>
      <c r="EL29" s="423"/>
      <c r="EM29" s="423"/>
      <c r="EN29" s="423"/>
      <c r="EO29" s="423"/>
      <c r="EP29" s="423"/>
      <c r="EQ29" s="423"/>
      <c r="ER29" s="423"/>
      <c r="ES29" s="423"/>
      <c r="ET29" s="423"/>
      <c r="EU29" s="423"/>
      <c r="EV29" s="423"/>
      <c r="EW29" s="423"/>
      <c r="EX29" s="423"/>
      <c r="EY29" s="423"/>
      <c r="EZ29" s="423"/>
      <c r="FA29" s="423"/>
      <c r="FB29" s="423"/>
      <c r="FC29" s="423"/>
      <c r="FD29" s="423"/>
      <c r="FE29" s="423"/>
      <c r="FF29" s="423"/>
      <c r="FG29" s="423"/>
      <c r="FH29" s="423"/>
      <c r="FI29" s="423"/>
      <c r="FJ29" s="423"/>
      <c r="FK29" s="423"/>
      <c r="FL29" s="423"/>
      <c r="FM29" s="423"/>
      <c r="FN29" s="423"/>
      <c r="FO29" s="423"/>
      <c r="FP29" s="423"/>
      <c r="FQ29" s="423"/>
      <c r="FR29" s="423"/>
      <c r="FS29" s="423"/>
      <c r="FT29" s="423"/>
      <c r="FU29" s="423"/>
      <c r="FV29" s="423"/>
      <c r="FW29" s="423"/>
      <c r="FX29" s="423"/>
      <c r="FY29" s="423"/>
      <c r="FZ29" s="423"/>
      <c r="GA29" s="423"/>
      <c r="GB29" s="423"/>
      <c r="GC29" s="423"/>
      <c r="GD29" s="423"/>
      <c r="GE29" s="423"/>
      <c r="GF29" s="423"/>
      <c r="GG29" s="423"/>
      <c r="GH29" s="423"/>
      <c r="GI29" s="423"/>
      <c r="GJ29" s="423"/>
      <c r="GK29" s="423"/>
      <c r="GL29" s="423"/>
      <c r="GM29" s="423"/>
      <c r="GN29" s="423"/>
      <c r="GO29" s="423"/>
      <c r="GP29" s="423"/>
      <c r="GQ29" s="423"/>
      <c r="GR29" s="423"/>
      <c r="GS29" s="423"/>
      <c r="GT29" s="423"/>
      <c r="GU29" s="423"/>
      <c r="GV29" s="423"/>
      <c r="GW29" s="423"/>
      <c r="GX29" s="423"/>
      <c r="GY29" s="423"/>
      <c r="GZ29" s="423"/>
      <c r="HA29" s="423"/>
      <c r="HB29" s="423"/>
      <c r="HC29" s="423"/>
      <c r="HD29" s="423"/>
      <c r="HE29" s="423"/>
      <c r="HF29" s="423"/>
      <c r="HG29" s="423"/>
      <c r="HH29" s="423"/>
      <c r="HI29" s="423"/>
      <c r="HJ29" s="423"/>
      <c r="HK29" s="423"/>
      <c r="HL29" s="423"/>
      <c r="HM29" s="423"/>
      <c r="HN29" s="423"/>
      <c r="HO29" s="423"/>
      <c r="HP29" s="423"/>
      <c r="HQ29" s="423"/>
      <c r="HR29" s="423"/>
      <c r="HS29" s="423"/>
      <c r="HT29" s="423"/>
      <c r="HU29" s="423"/>
      <c r="HV29" s="423"/>
      <c r="HW29" s="423"/>
      <c r="HX29" s="423"/>
      <c r="HY29" s="423"/>
      <c r="HZ29" s="423"/>
      <c r="IA29" s="423"/>
      <c r="IB29" s="423"/>
      <c r="IC29" s="423"/>
      <c r="ID29" s="423"/>
      <c r="IE29" s="423"/>
      <c r="IF29" s="423"/>
      <c r="IG29" s="423"/>
      <c r="IH29" s="423"/>
      <c r="II29" s="423"/>
      <c r="IJ29" s="423"/>
      <c r="IK29" s="423"/>
      <c r="IL29" s="423"/>
      <c r="IM29" s="423"/>
      <c r="IN29" s="423"/>
      <c r="IO29" s="423"/>
      <c r="IP29" s="423"/>
      <c r="IQ29" s="423"/>
      <c r="IR29" s="423"/>
      <c r="IS29" s="423"/>
      <c r="IT29" s="423"/>
      <c r="IU29" s="423"/>
      <c r="IV29" s="423"/>
    </row>
    <row r="30" s="137" customFormat="1" ht="21" customHeight="1" spans="1:256">
      <c r="A30" s="397"/>
      <c r="B30" s="408"/>
      <c r="C30" s="417" t="s">
        <v>75</v>
      </c>
      <c r="D30" s="400">
        <v>0</v>
      </c>
      <c r="E30" s="412"/>
      <c r="F30" s="402"/>
      <c r="G30" s="397"/>
      <c r="H30" s="414"/>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3"/>
      <c r="CO30" s="423"/>
      <c r="CP30" s="423"/>
      <c r="CQ30" s="423"/>
      <c r="CR30" s="423"/>
      <c r="CS30" s="423"/>
      <c r="CT30" s="423"/>
      <c r="CU30" s="423"/>
      <c r="CV30" s="423"/>
      <c r="CW30" s="423"/>
      <c r="CX30" s="423"/>
      <c r="CY30" s="423"/>
      <c r="CZ30" s="423"/>
      <c r="DA30" s="423"/>
      <c r="DB30" s="423"/>
      <c r="DC30" s="423"/>
      <c r="DD30" s="423"/>
      <c r="DE30" s="423"/>
      <c r="DF30" s="423"/>
      <c r="DG30" s="423"/>
      <c r="DH30" s="423"/>
      <c r="DI30" s="423"/>
      <c r="DJ30" s="423"/>
      <c r="DK30" s="423"/>
      <c r="DL30" s="423"/>
      <c r="DM30" s="423"/>
      <c r="DN30" s="423"/>
      <c r="DO30" s="423"/>
      <c r="DP30" s="423"/>
      <c r="DQ30" s="423"/>
      <c r="DR30" s="423"/>
      <c r="DS30" s="423"/>
      <c r="DT30" s="423"/>
      <c r="DU30" s="423"/>
      <c r="DV30" s="423"/>
      <c r="DW30" s="423"/>
      <c r="DX30" s="423"/>
      <c r="DY30" s="423"/>
      <c r="DZ30" s="423"/>
      <c r="EA30" s="423"/>
      <c r="EB30" s="423"/>
      <c r="EC30" s="423"/>
      <c r="ED30" s="423"/>
      <c r="EE30" s="423"/>
      <c r="EF30" s="423"/>
      <c r="EG30" s="423"/>
      <c r="EH30" s="423"/>
      <c r="EI30" s="423"/>
      <c r="EJ30" s="423"/>
      <c r="EK30" s="423"/>
      <c r="EL30" s="423"/>
      <c r="EM30" s="423"/>
      <c r="EN30" s="423"/>
      <c r="EO30" s="423"/>
      <c r="EP30" s="423"/>
      <c r="EQ30" s="423"/>
      <c r="ER30" s="423"/>
      <c r="ES30" s="423"/>
      <c r="ET30" s="423"/>
      <c r="EU30" s="423"/>
      <c r="EV30" s="423"/>
      <c r="EW30" s="423"/>
      <c r="EX30" s="423"/>
      <c r="EY30" s="423"/>
      <c r="EZ30" s="423"/>
      <c r="FA30" s="423"/>
      <c r="FB30" s="423"/>
      <c r="FC30" s="423"/>
      <c r="FD30" s="423"/>
      <c r="FE30" s="423"/>
      <c r="FF30" s="423"/>
      <c r="FG30" s="423"/>
      <c r="FH30" s="423"/>
      <c r="FI30" s="423"/>
      <c r="FJ30" s="423"/>
      <c r="FK30" s="423"/>
      <c r="FL30" s="423"/>
      <c r="FM30" s="423"/>
      <c r="FN30" s="423"/>
      <c r="FO30" s="423"/>
      <c r="FP30" s="423"/>
      <c r="FQ30" s="423"/>
      <c r="FR30" s="423"/>
      <c r="FS30" s="423"/>
      <c r="FT30" s="423"/>
      <c r="FU30" s="423"/>
      <c r="FV30" s="423"/>
      <c r="FW30" s="423"/>
      <c r="FX30" s="423"/>
      <c r="FY30" s="423"/>
      <c r="FZ30" s="423"/>
      <c r="GA30" s="423"/>
      <c r="GB30" s="423"/>
      <c r="GC30" s="423"/>
      <c r="GD30" s="423"/>
      <c r="GE30" s="423"/>
      <c r="GF30" s="423"/>
      <c r="GG30" s="423"/>
      <c r="GH30" s="423"/>
      <c r="GI30" s="423"/>
      <c r="GJ30" s="423"/>
      <c r="GK30" s="423"/>
      <c r="GL30" s="423"/>
      <c r="GM30" s="423"/>
      <c r="GN30" s="423"/>
      <c r="GO30" s="423"/>
      <c r="GP30" s="423"/>
      <c r="GQ30" s="423"/>
      <c r="GR30" s="423"/>
      <c r="GS30" s="423"/>
      <c r="GT30" s="423"/>
      <c r="GU30" s="423"/>
      <c r="GV30" s="423"/>
      <c r="GW30" s="423"/>
      <c r="GX30" s="423"/>
      <c r="GY30" s="423"/>
      <c r="GZ30" s="423"/>
      <c r="HA30" s="423"/>
      <c r="HB30" s="423"/>
      <c r="HC30" s="423"/>
      <c r="HD30" s="423"/>
      <c r="HE30" s="423"/>
      <c r="HF30" s="423"/>
      <c r="HG30" s="423"/>
      <c r="HH30" s="423"/>
      <c r="HI30" s="423"/>
      <c r="HJ30" s="423"/>
      <c r="HK30" s="423"/>
      <c r="HL30" s="423"/>
      <c r="HM30" s="423"/>
      <c r="HN30" s="423"/>
      <c r="HO30" s="423"/>
      <c r="HP30" s="423"/>
      <c r="HQ30" s="423"/>
      <c r="HR30" s="423"/>
      <c r="HS30" s="423"/>
      <c r="HT30" s="423"/>
      <c r="HU30" s="423"/>
      <c r="HV30" s="423"/>
      <c r="HW30" s="423"/>
      <c r="HX30" s="423"/>
      <c r="HY30" s="423"/>
      <c r="HZ30" s="423"/>
      <c r="IA30" s="423"/>
      <c r="IB30" s="423"/>
      <c r="IC30" s="423"/>
      <c r="ID30" s="423"/>
      <c r="IE30" s="423"/>
      <c r="IF30" s="423"/>
      <c r="IG30" s="423"/>
      <c r="IH30" s="423"/>
      <c r="II30" s="423"/>
      <c r="IJ30" s="423"/>
      <c r="IK30" s="423"/>
      <c r="IL30" s="423"/>
      <c r="IM30" s="423"/>
      <c r="IN30" s="423"/>
      <c r="IO30" s="423"/>
      <c r="IP30" s="423"/>
      <c r="IQ30" s="423"/>
      <c r="IR30" s="423"/>
      <c r="IS30" s="423"/>
      <c r="IT30" s="423"/>
      <c r="IU30" s="423"/>
      <c r="IV30" s="423"/>
    </row>
    <row r="31" s="137" customFormat="1" ht="21" customHeight="1" spans="1:256">
      <c r="A31" s="397"/>
      <c r="B31" s="408"/>
      <c r="C31" s="410" t="s">
        <v>76</v>
      </c>
      <c r="D31" s="400">
        <v>0</v>
      </c>
      <c r="E31" s="412"/>
      <c r="F31" s="402"/>
      <c r="G31" s="397"/>
      <c r="H31" s="414"/>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23"/>
      <c r="CO31" s="423"/>
      <c r="CP31" s="423"/>
      <c r="CQ31" s="423"/>
      <c r="CR31" s="423"/>
      <c r="CS31" s="423"/>
      <c r="CT31" s="423"/>
      <c r="CU31" s="423"/>
      <c r="CV31" s="423"/>
      <c r="CW31" s="423"/>
      <c r="CX31" s="423"/>
      <c r="CY31" s="423"/>
      <c r="CZ31" s="423"/>
      <c r="DA31" s="423"/>
      <c r="DB31" s="423"/>
      <c r="DC31" s="423"/>
      <c r="DD31" s="423"/>
      <c r="DE31" s="423"/>
      <c r="DF31" s="423"/>
      <c r="DG31" s="423"/>
      <c r="DH31" s="423"/>
      <c r="DI31" s="423"/>
      <c r="DJ31" s="423"/>
      <c r="DK31" s="423"/>
      <c r="DL31" s="423"/>
      <c r="DM31" s="423"/>
      <c r="DN31" s="423"/>
      <c r="DO31" s="423"/>
      <c r="DP31" s="423"/>
      <c r="DQ31" s="423"/>
      <c r="DR31" s="423"/>
      <c r="DS31" s="423"/>
      <c r="DT31" s="423"/>
      <c r="DU31" s="423"/>
      <c r="DV31" s="423"/>
      <c r="DW31" s="423"/>
      <c r="DX31" s="423"/>
      <c r="DY31" s="423"/>
      <c r="DZ31" s="423"/>
      <c r="EA31" s="423"/>
      <c r="EB31" s="423"/>
      <c r="EC31" s="423"/>
      <c r="ED31" s="423"/>
      <c r="EE31" s="423"/>
      <c r="EF31" s="423"/>
      <c r="EG31" s="423"/>
      <c r="EH31" s="423"/>
      <c r="EI31" s="423"/>
      <c r="EJ31" s="423"/>
      <c r="EK31" s="423"/>
      <c r="EL31" s="423"/>
      <c r="EM31" s="423"/>
      <c r="EN31" s="423"/>
      <c r="EO31" s="423"/>
      <c r="EP31" s="423"/>
      <c r="EQ31" s="423"/>
      <c r="ER31" s="423"/>
      <c r="ES31" s="423"/>
      <c r="ET31" s="423"/>
      <c r="EU31" s="423"/>
      <c r="EV31" s="423"/>
      <c r="EW31" s="423"/>
      <c r="EX31" s="423"/>
      <c r="EY31" s="423"/>
      <c r="EZ31" s="423"/>
      <c r="FA31" s="423"/>
      <c r="FB31" s="423"/>
      <c r="FC31" s="423"/>
      <c r="FD31" s="423"/>
      <c r="FE31" s="423"/>
      <c r="FF31" s="423"/>
      <c r="FG31" s="423"/>
      <c r="FH31" s="423"/>
      <c r="FI31" s="423"/>
      <c r="FJ31" s="423"/>
      <c r="FK31" s="423"/>
      <c r="FL31" s="423"/>
      <c r="FM31" s="423"/>
      <c r="FN31" s="423"/>
      <c r="FO31" s="423"/>
      <c r="FP31" s="423"/>
      <c r="FQ31" s="423"/>
      <c r="FR31" s="423"/>
      <c r="FS31" s="423"/>
      <c r="FT31" s="423"/>
      <c r="FU31" s="423"/>
      <c r="FV31" s="423"/>
      <c r="FW31" s="423"/>
      <c r="FX31" s="423"/>
      <c r="FY31" s="423"/>
      <c r="FZ31" s="423"/>
      <c r="GA31" s="423"/>
      <c r="GB31" s="423"/>
      <c r="GC31" s="423"/>
      <c r="GD31" s="423"/>
      <c r="GE31" s="423"/>
      <c r="GF31" s="423"/>
      <c r="GG31" s="423"/>
      <c r="GH31" s="423"/>
      <c r="GI31" s="423"/>
      <c r="GJ31" s="423"/>
      <c r="GK31" s="423"/>
      <c r="GL31" s="423"/>
      <c r="GM31" s="423"/>
      <c r="GN31" s="423"/>
      <c r="GO31" s="423"/>
      <c r="GP31" s="423"/>
      <c r="GQ31" s="423"/>
      <c r="GR31" s="423"/>
      <c r="GS31" s="423"/>
      <c r="GT31" s="423"/>
      <c r="GU31" s="423"/>
      <c r="GV31" s="423"/>
      <c r="GW31" s="423"/>
      <c r="GX31" s="423"/>
      <c r="GY31" s="423"/>
      <c r="GZ31" s="423"/>
      <c r="HA31" s="423"/>
      <c r="HB31" s="423"/>
      <c r="HC31" s="423"/>
      <c r="HD31" s="423"/>
      <c r="HE31" s="423"/>
      <c r="HF31" s="423"/>
      <c r="HG31" s="423"/>
      <c r="HH31" s="423"/>
      <c r="HI31" s="423"/>
      <c r="HJ31" s="423"/>
      <c r="HK31" s="423"/>
      <c r="HL31" s="423"/>
      <c r="HM31" s="423"/>
      <c r="HN31" s="423"/>
      <c r="HO31" s="423"/>
      <c r="HP31" s="423"/>
      <c r="HQ31" s="423"/>
      <c r="HR31" s="423"/>
      <c r="HS31" s="423"/>
      <c r="HT31" s="423"/>
      <c r="HU31" s="423"/>
      <c r="HV31" s="423"/>
      <c r="HW31" s="423"/>
      <c r="HX31" s="423"/>
      <c r="HY31" s="423"/>
      <c r="HZ31" s="423"/>
      <c r="IA31" s="423"/>
      <c r="IB31" s="423"/>
      <c r="IC31" s="423"/>
      <c r="ID31" s="423"/>
      <c r="IE31" s="423"/>
      <c r="IF31" s="423"/>
      <c r="IG31" s="423"/>
      <c r="IH31" s="423"/>
      <c r="II31" s="423"/>
      <c r="IJ31" s="423"/>
      <c r="IK31" s="423"/>
      <c r="IL31" s="423"/>
      <c r="IM31" s="423"/>
      <c r="IN31" s="423"/>
      <c r="IO31" s="423"/>
      <c r="IP31" s="423"/>
      <c r="IQ31" s="423"/>
      <c r="IR31" s="423"/>
      <c r="IS31" s="423"/>
      <c r="IT31" s="423"/>
      <c r="IU31" s="423"/>
      <c r="IV31" s="423"/>
    </row>
    <row r="32" s="137" customFormat="1" ht="21" customHeight="1" spans="1:256">
      <c r="A32" s="397"/>
      <c r="B32" s="408"/>
      <c r="C32" s="410" t="s">
        <v>77</v>
      </c>
      <c r="D32" s="400">
        <v>0</v>
      </c>
      <c r="E32" s="412"/>
      <c r="F32" s="402"/>
      <c r="G32" s="397"/>
      <c r="H32" s="414"/>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3"/>
      <c r="CC32" s="423"/>
      <c r="CD32" s="423"/>
      <c r="CE32" s="423"/>
      <c r="CF32" s="423"/>
      <c r="CG32" s="423"/>
      <c r="CH32" s="423"/>
      <c r="CI32" s="423"/>
      <c r="CJ32" s="423"/>
      <c r="CK32" s="423"/>
      <c r="CL32" s="423"/>
      <c r="CM32" s="423"/>
      <c r="CN32" s="423"/>
      <c r="CO32" s="423"/>
      <c r="CP32" s="423"/>
      <c r="CQ32" s="423"/>
      <c r="CR32" s="423"/>
      <c r="CS32" s="423"/>
      <c r="CT32" s="423"/>
      <c r="CU32" s="423"/>
      <c r="CV32" s="423"/>
      <c r="CW32" s="423"/>
      <c r="CX32" s="423"/>
      <c r="CY32" s="423"/>
      <c r="CZ32" s="423"/>
      <c r="DA32" s="423"/>
      <c r="DB32" s="423"/>
      <c r="DC32" s="423"/>
      <c r="DD32" s="423"/>
      <c r="DE32" s="423"/>
      <c r="DF32" s="423"/>
      <c r="DG32" s="423"/>
      <c r="DH32" s="423"/>
      <c r="DI32" s="423"/>
      <c r="DJ32" s="423"/>
      <c r="DK32" s="423"/>
      <c r="DL32" s="423"/>
      <c r="DM32" s="423"/>
      <c r="DN32" s="423"/>
      <c r="DO32" s="423"/>
      <c r="DP32" s="423"/>
      <c r="DQ32" s="423"/>
      <c r="DR32" s="423"/>
      <c r="DS32" s="423"/>
      <c r="DT32" s="423"/>
      <c r="DU32" s="423"/>
      <c r="DV32" s="423"/>
      <c r="DW32" s="423"/>
      <c r="DX32" s="423"/>
      <c r="DY32" s="423"/>
      <c r="DZ32" s="423"/>
      <c r="EA32" s="423"/>
      <c r="EB32" s="423"/>
      <c r="EC32" s="423"/>
      <c r="ED32" s="423"/>
      <c r="EE32" s="423"/>
      <c r="EF32" s="423"/>
      <c r="EG32" s="423"/>
      <c r="EH32" s="423"/>
      <c r="EI32" s="423"/>
      <c r="EJ32" s="423"/>
      <c r="EK32" s="423"/>
      <c r="EL32" s="423"/>
      <c r="EM32" s="423"/>
      <c r="EN32" s="423"/>
      <c r="EO32" s="423"/>
      <c r="EP32" s="423"/>
      <c r="EQ32" s="423"/>
      <c r="ER32" s="423"/>
      <c r="ES32" s="423"/>
      <c r="ET32" s="423"/>
      <c r="EU32" s="423"/>
      <c r="EV32" s="423"/>
      <c r="EW32" s="423"/>
      <c r="EX32" s="423"/>
      <c r="EY32" s="423"/>
      <c r="EZ32" s="423"/>
      <c r="FA32" s="423"/>
      <c r="FB32" s="423"/>
      <c r="FC32" s="423"/>
      <c r="FD32" s="423"/>
      <c r="FE32" s="423"/>
      <c r="FF32" s="423"/>
      <c r="FG32" s="423"/>
      <c r="FH32" s="423"/>
      <c r="FI32" s="423"/>
      <c r="FJ32" s="423"/>
      <c r="FK32" s="423"/>
      <c r="FL32" s="423"/>
      <c r="FM32" s="423"/>
      <c r="FN32" s="423"/>
      <c r="FO32" s="423"/>
      <c r="FP32" s="423"/>
      <c r="FQ32" s="423"/>
      <c r="FR32" s="423"/>
      <c r="FS32" s="423"/>
      <c r="FT32" s="423"/>
      <c r="FU32" s="423"/>
      <c r="FV32" s="423"/>
      <c r="FW32" s="423"/>
      <c r="FX32" s="423"/>
      <c r="FY32" s="423"/>
      <c r="FZ32" s="423"/>
      <c r="GA32" s="423"/>
      <c r="GB32" s="423"/>
      <c r="GC32" s="423"/>
      <c r="GD32" s="423"/>
      <c r="GE32" s="423"/>
      <c r="GF32" s="423"/>
      <c r="GG32" s="423"/>
      <c r="GH32" s="423"/>
      <c r="GI32" s="423"/>
      <c r="GJ32" s="423"/>
      <c r="GK32" s="423"/>
      <c r="GL32" s="423"/>
      <c r="GM32" s="423"/>
      <c r="GN32" s="423"/>
      <c r="GO32" s="423"/>
      <c r="GP32" s="423"/>
      <c r="GQ32" s="423"/>
      <c r="GR32" s="423"/>
      <c r="GS32" s="423"/>
      <c r="GT32" s="423"/>
      <c r="GU32" s="423"/>
      <c r="GV32" s="423"/>
      <c r="GW32" s="423"/>
      <c r="GX32" s="423"/>
      <c r="GY32" s="423"/>
      <c r="GZ32" s="423"/>
      <c r="HA32" s="423"/>
      <c r="HB32" s="423"/>
      <c r="HC32" s="423"/>
      <c r="HD32" s="423"/>
      <c r="HE32" s="423"/>
      <c r="HF32" s="423"/>
      <c r="HG32" s="423"/>
      <c r="HH32" s="423"/>
      <c r="HI32" s="423"/>
      <c r="HJ32" s="423"/>
      <c r="HK32" s="423"/>
      <c r="HL32" s="423"/>
      <c r="HM32" s="423"/>
      <c r="HN32" s="423"/>
      <c r="HO32" s="423"/>
      <c r="HP32" s="423"/>
      <c r="HQ32" s="423"/>
      <c r="HR32" s="423"/>
      <c r="HS32" s="423"/>
      <c r="HT32" s="423"/>
      <c r="HU32" s="423"/>
      <c r="HV32" s="423"/>
      <c r="HW32" s="423"/>
      <c r="HX32" s="423"/>
      <c r="HY32" s="423"/>
      <c r="HZ32" s="423"/>
      <c r="IA32" s="423"/>
      <c r="IB32" s="423"/>
      <c r="IC32" s="423"/>
      <c r="ID32" s="423"/>
      <c r="IE32" s="423"/>
      <c r="IF32" s="423"/>
      <c r="IG32" s="423"/>
      <c r="IH32" s="423"/>
      <c r="II32" s="423"/>
      <c r="IJ32" s="423"/>
      <c r="IK32" s="423"/>
      <c r="IL32" s="423"/>
      <c r="IM32" s="423"/>
      <c r="IN32" s="423"/>
      <c r="IO32" s="423"/>
      <c r="IP32" s="423"/>
      <c r="IQ32" s="423"/>
      <c r="IR32" s="423"/>
      <c r="IS32" s="423"/>
      <c r="IT32" s="423"/>
      <c r="IU32" s="423"/>
      <c r="IV32" s="423"/>
    </row>
    <row r="33" s="137" customFormat="1" ht="21" customHeight="1" spans="1:256">
      <c r="A33" s="397"/>
      <c r="B33" s="408"/>
      <c r="C33" s="410" t="s">
        <v>78</v>
      </c>
      <c r="D33" s="400">
        <v>0</v>
      </c>
      <c r="E33" s="412"/>
      <c r="F33" s="402"/>
      <c r="G33" s="397"/>
      <c r="H33" s="414"/>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423"/>
      <c r="BX33" s="423"/>
      <c r="BY33" s="423"/>
      <c r="BZ33" s="423"/>
      <c r="CA33" s="423"/>
      <c r="CB33" s="423"/>
      <c r="CC33" s="423"/>
      <c r="CD33" s="423"/>
      <c r="CE33" s="423"/>
      <c r="CF33" s="423"/>
      <c r="CG33" s="423"/>
      <c r="CH33" s="423"/>
      <c r="CI33" s="423"/>
      <c r="CJ33" s="423"/>
      <c r="CK33" s="423"/>
      <c r="CL33" s="423"/>
      <c r="CM33" s="423"/>
      <c r="CN33" s="423"/>
      <c r="CO33" s="423"/>
      <c r="CP33" s="423"/>
      <c r="CQ33" s="423"/>
      <c r="CR33" s="423"/>
      <c r="CS33" s="423"/>
      <c r="CT33" s="423"/>
      <c r="CU33" s="423"/>
      <c r="CV33" s="423"/>
      <c r="CW33" s="423"/>
      <c r="CX33" s="423"/>
      <c r="CY33" s="423"/>
      <c r="CZ33" s="423"/>
      <c r="DA33" s="423"/>
      <c r="DB33" s="423"/>
      <c r="DC33" s="423"/>
      <c r="DD33" s="423"/>
      <c r="DE33" s="423"/>
      <c r="DF33" s="423"/>
      <c r="DG33" s="423"/>
      <c r="DH33" s="423"/>
      <c r="DI33" s="423"/>
      <c r="DJ33" s="423"/>
      <c r="DK33" s="423"/>
      <c r="DL33" s="423"/>
      <c r="DM33" s="423"/>
      <c r="DN33" s="423"/>
      <c r="DO33" s="423"/>
      <c r="DP33" s="423"/>
      <c r="DQ33" s="423"/>
      <c r="DR33" s="423"/>
      <c r="DS33" s="423"/>
      <c r="DT33" s="423"/>
      <c r="DU33" s="423"/>
      <c r="DV33" s="423"/>
      <c r="DW33" s="423"/>
      <c r="DX33" s="423"/>
      <c r="DY33" s="423"/>
      <c r="DZ33" s="423"/>
      <c r="EA33" s="423"/>
      <c r="EB33" s="423"/>
      <c r="EC33" s="423"/>
      <c r="ED33" s="423"/>
      <c r="EE33" s="423"/>
      <c r="EF33" s="423"/>
      <c r="EG33" s="423"/>
      <c r="EH33" s="423"/>
      <c r="EI33" s="423"/>
      <c r="EJ33" s="423"/>
      <c r="EK33" s="423"/>
      <c r="EL33" s="423"/>
      <c r="EM33" s="423"/>
      <c r="EN33" s="423"/>
      <c r="EO33" s="423"/>
      <c r="EP33" s="423"/>
      <c r="EQ33" s="423"/>
      <c r="ER33" s="423"/>
      <c r="ES33" s="423"/>
      <c r="ET33" s="423"/>
      <c r="EU33" s="423"/>
      <c r="EV33" s="423"/>
      <c r="EW33" s="423"/>
      <c r="EX33" s="423"/>
      <c r="EY33" s="423"/>
      <c r="EZ33" s="423"/>
      <c r="FA33" s="423"/>
      <c r="FB33" s="423"/>
      <c r="FC33" s="423"/>
      <c r="FD33" s="423"/>
      <c r="FE33" s="423"/>
      <c r="FF33" s="423"/>
      <c r="FG33" s="423"/>
      <c r="FH33" s="423"/>
      <c r="FI33" s="423"/>
      <c r="FJ33" s="423"/>
      <c r="FK33" s="423"/>
      <c r="FL33" s="423"/>
      <c r="FM33" s="423"/>
      <c r="FN33" s="423"/>
      <c r="FO33" s="423"/>
      <c r="FP33" s="423"/>
      <c r="FQ33" s="423"/>
      <c r="FR33" s="423"/>
      <c r="FS33" s="423"/>
      <c r="FT33" s="423"/>
      <c r="FU33" s="423"/>
      <c r="FV33" s="423"/>
      <c r="FW33" s="423"/>
      <c r="FX33" s="423"/>
      <c r="FY33" s="423"/>
      <c r="FZ33" s="423"/>
      <c r="GA33" s="423"/>
      <c r="GB33" s="423"/>
      <c r="GC33" s="423"/>
      <c r="GD33" s="423"/>
      <c r="GE33" s="423"/>
      <c r="GF33" s="423"/>
      <c r="GG33" s="423"/>
      <c r="GH33" s="423"/>
      <c r="GI33" s="423"/>
      <c r="GJ33" s="423"/>
      <c r="GK33" s="423"/>
      <c r="GL33" s="423"/>
      <c r="GM33" s="423"/>
      <c r="GN33" s="423"/>
      <c r="GO33" s="423"/>
      <c r="GP33" s="423"/>
      <c r="GQ33" s="423"/>
      <c r="GR33" s="423"/>
      <c r="GS33" s="423"/>
      <c r="GT33" s="423"/>
      <c r="GU33" s="423"/>
      <c r="GV33" s="423"/>
      <c r="GW33" s="423"/>
      <c r="GX33" s="423"/>
      <c r="GY33" s="423"/>
      <c r="GZ33" s="423"/>
      <c r="HA33" s="423"/>
      <c r="HB33" s="423"/>
      <c r="HC33" s="423"/>
      <c r="HD33" s="423"/>
      <c r="HE33" s="423"/>
      <c r="HF33" s="423"/>
      <c r="HG33" s="423"/>
      <c r="HH33" s="423"/>
      <c r="HI33" s="423"/>
      <c r="HJ33" s="423"/>
      <c r="HK33" s="423"/>
      <c r="HL33" s="423"/>
      <c r="HM33" s="423"/>
      <c r="HN33" s="423"/>
      <c r="HO33" s="423"/>
      <c r="HP33" s="423"/>
      <c r="HQ33" s="423"/>
      <c r="HR33" s="423"/>
      <c r="HS33" s="423"/>
      <c r="HT33" s="423"/>
      <c r="HU33" s="423"/>
      <c r="HV33" s="423"/>
      <c r="HW33" s="423"/>
      <c r="HX33" s="423"/>
      <c r="HY33" s="423"/>
      <c r="HZ33" s="423"/>
      <c r="IA33" s="423"/>
      <c r="IB33" s="423"/>
      <c r="IC33" s="423"/>
      <c r="ID33" s="423"/>
      <c r="IE33" s="423"/>
      <c r="IF33" s="423"/>
      <c r="IG33" s="423"/>
      <c r="IH33" s="423"/>
      <c r="II33" s="423"/>
      <c r="IJ33" s="423"/>
      <c r="IK33" s="423"/>
      <c r="IL33" s="423"/>
      <c r="IM33" s="423"/>
      <c r="IN33" s="423"/>
      <c r="IO33" s="423"/>
      <c r="IP33" s="423"/>
      <c r="IQ33" s="423"/>
      <c r="IR33" s="423"/>
      <c r="IS33" s="423"/>
      <c r="IT33" s="423"/>
      <c r="IU33" s="423"/>
      <c r="IV33" s="423"/>
    </row>
    <row r="34" s="137" customFormat="1" ht="21" customHeight="1" spans="1:256">
      <c r="A34" s="397"/>
      <c r="B34" s="408"/>
      <c r="C34" s="410" t="s">
        <v>79</v>
      </c>
      <c r="D34" s="400">
        <v>0</v>
      </c>
      <c r="E34" s="412"/>
      <c r="F34" s="400"/>
      <c r="G34" s="397"/>
      <c r="H34" s="418"/>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C34" s="423"/>
      <c r="CD34" s="423"/>
      <c r="CE34" s="423"/>
      <c r="CF34" s="423"/>
      <c r="CG34" s="423"/>
      <c r="CH34" s="423"/>
      <c r="CI34" s="423"/>
      <c r="CJ34" s="423"/>
      <c r="CK34" s="423"/>
      <c r="CL34" s="423"/>
      <c r="CM34" s="423"/>
      <c r="CN34" s="423"/>
      <c r="CO34" s="423"/>
      <c r="CP34" s="423"/>
      <c r="CQ34" s="423"/>
      <c r="CR34" s="423"/>
      <c r="CS34" s="423"/>
      <c r="CT34" s="423"/>
      <c r="CU34" s="423"/>
      <c r="CV34" s="423"/>
      <c r="CW34" s="423"/>
      <c r="CX34" s="423"/>
      <c r="CY34" s="423"/>
      <c r="CZ34" s="423"/>
      <c r="DA34" s="423"/>
      <c r="DB34" s="423"/>
      <c r="DC34" s="423"/>
      <c r="DD34" s="423"/>
      <c r="DE34" s="423"/>
      <c r="DF34" s="423"/>
      <c r="DG34" s="423"/>
      <c r="DH34" s="423"/>
      <c r="DI34" s="423"/>
      <c r="DJ34" s="423"/>
      <c r="DK34" s="423"/>
      <c r="DL34" s="423"/>
      <c r="DM34" s="423"/>
      <c r="DN34" s="423"/>
      <c r="DO34" s="423"/>
      <c r="DP34" s="423"/>
      <c r="DQ34" s="423"/>
      <c r="DR34" s="423"/>
      <c r="DS34" s="423"/>
      <c r="DT34" s="423"/>
      <c r="DU34" s="423"/>
      <c r="DV34" s="423"/>
      <c r="DW34" s="423"/>
      <c r="DX34" s="423"/>
      <c r="DY34" s="423"/>
      <c r="DZ34" s="423"/>
      <c r="EA34" s="423"/>
      <c r="EB34" s="423"/>
      <c r="EC34" s="423"/>
      <c r="ED34" s="423"/>
      <c r="EE34" s="423"/>
      <c r="EF34" s="423"/>
      <c r="EG34" s="423"/>
      <c r="EH34" s="423"/>
      <c r="EI34" s="423"/>
      <c r="EJ34" s="423"/>
      <c r="EK34" s="423"/>
      <c r="EL34" s="423"/>
      <c r="EM34" s="423"/>
      <c r="EN34" s="423"/>
      <c r="EO34" s="423"/>
      <c r="EP34" s="423"/>
      <c r="EQ34" s="423"/>
      <c r="ER34" s="423"/>
      <c r="ES34" s="423"/>
      <c r="ET34" s="423"/>
      <c r="EU34" s="423"/>
      <c r="EV34" s="423"/>
      <c r="EW34" s="423"/>
      <c r="EX34" s="423"/>
      <c r="EY34" s="423"/>
      <c r="EZ34" s="423"/>
      <c r="FA34" s="423"/>
      <c r="FB34" s="423"/>
      <c r="FC34" s="423"/>
      <c r="FD34" s="423"/>
      <c r="FE34" s="423"/>
      <c r="FF34" s="423"/>
      <c r="FG34" s="423"/>
      <c r="FH34" s="423"/>
      <c r="FI34" s="423"/>
      <c r="FJ34" s="423"/>
      <c r="FK34" s="423"/>
      <c r="FL34" s="423"/>
      <c r="FM34" s="423"/>
      <c r="FN34" s="423"/>
      <c r="FO34" s="423"/>
      <c r="FP34" s="423"/>
      <c r="FQ34" s="423"/>
      <c r="FR34" s="423"/>
      <c r="FS34" s="423"/>
      <c r="FT34" s="423"/>
      <c r="FU34" s="423"/>
      <c r="FV34" s="423"/>
      <c r="FW34" s="423"/>
      <c r="FX34" s="423"/>
      <c r="FY34" s="423"/>
      <c r="FZ34" s="423"/>
      <c r="GA34" s="423"/>
      <c r="GB34" s="423"/>
      <c r="GC34" s="423"/>
      <c r="GD34" s="423"/>
      <c r="GE34" s="423"/>
      <c r="GF34" s="423"/>
      <c r="GG34" s="423"/>
      <c r="GH34" s="423"/>
      <c r="GI34" s="423"/>
      <c r="GJ34" s="423"/>
      <c r="GK34" s="423"/>
      <c r="GL34" s="423"/>
      <c r="GM34" s="423"/>
      <c r="GN34" s="423"/>
      <c r="GO34" s="423"/>
      <c r="GP34" s="423"/>
      <c r="GQ34" s="423"/>
      <c r="GR34" s="423"/>
      <c r="GS34" s="423"/>
      <c r="GT34" s="423"/>
      <c r="GU34" s="423"/>
      <c r="GV34" s="423"/>
      <c r="GW34" s="423"/>
      <c r="GX34" s="423"/>
      <c r="GY34" s="423"/>
      <c r="GZ34" s="423"/>
      <c r="HA34" s="423"/>
      <c r="HB34" s="423"/>
      <c r="HC34" s="423"/>
      <c r="HD34" s="423"/>
      <c r="HE34" s="423"/>
      <c r="HF34" s="423"/>
      <c r="HG34" s="423"/>
      <c r="HH34" s="423"/>
      <c r="HI34" s="423"/>
      <c r="HJ34" s="423"/>
      <c r="HK34" s="423"/>
      <c r="HL34" s="423"/>
      <c r="HM34" s="423"/>
      <c r="HN34" s="423"/>
      <c r="HO34" s="423"/>
      <c r="HP34" s="423"/>
      <c r="HQ34" s="423"/>
      <c r="HR34" s="423"/>
      <c r="HS34" s="423"/>
      <c r="HT34" s="423"/>
      <c r="HU34" s="423"/>
      <c r="HV34" s="423"/>
      <c r="HW34" s="423"/>
      <c r="HX34" s="423"/>
      <c r="HY34" s="423"/>
      <c r="HZ34" s="423"/>
      <c r="IA34" s="423"/>
      <c r="IB34" s="423"/>
      <c r="IC34" s="423"/>
      <c r="ID34" s="423"/>
      <c r="IE34" s="423"/>
      <c r="IF34" s="423"/>
      <c r="IG34" s="423"/>
      <c r="IH34" s="423"/>
      <c r="II34" s="423"/>
      <c r="IJ34" s="423"/>
      <c r="IK34" s="423"/>
      <c r="IL34" s="423"/>
      <c r="IM34" s="423"/>
      <c r="IN34" s="423"/>
      <c r="IO34" s="423"/>
      <c r="IP34" s="423"/>
      <c r="IQ34" s="423"/>
      <c r="IR34" s="423"/>
      <c r="IS34" s="423"/>
      <c r="IT34" s="423"/>
      <c r="IU34" s="423"/>
      <c r="IV34" s="423"/>
    </row>
    <row r="35" s="137" customFormat="1" ht="21" customHeight="1" spans="1:256">
      <c r="A35" s="397"/>
      <c r="B35" s="408"/>
      <c r="C35" s="410" t="s">
        <v>80</v>
      </c>
      <c r="D35" s="416">
        <v>0</v>
      </c>
      <c r="E35" s="401"/>
      <c r="F35" s="400"/>
      <c r="G35" s="401"/>
      <c r="H35" s="418"/>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3"/>
      <c r="BY35" s="423"/>
      <c r="BZ35" s="423"/>
      <c r="CA35" s="423"/>
      <c r="CB35" s="423"/>
      <c r="CC35" s="423"/>
      <c r="CD35" s="423"/>
      <c r="CE35" s="423"/>
      <c r="CF35" s="423"/>
      <c r="CG35" s="423"/>
      <c r="CH35" s="423"/>
      <c r="CI35" s="423"/>
      <c r="CJ35" s="423"/>
      <c r="CK35" s="423"/>
      <c r="CL35" s="423"/>
      <c r="CM35" s="423"/>
      <c r="CN35" s="423"/>
      <c r="CO35" s="423"/>
      <c r="CP35" s="423"/>
      <c r="CQ35" s="423"/>
      <c r="CR35" s="423"/>
      <c r="CS35" s="423"/>
      <c r="CT35" s="423"/>
      <c r="CU35" s="423"/>
      <c r="CV35" s="423"/>
      <c r="CW35" s="423"/>
      <c r="CX35" s="423"/>
      <c r="CY35" s="423"/>
      <c r="CZ35" s="423"/>
      <c r="DA35" s="423"/>
      <c r="DB35" s="423"/>
      <c r="DC35" s="423"/>
      <c r="DD35" s="423"/>
      <c r="DE35" s="423"/>
      <c r="DF35" s="423"/>
      <c r="DG35" s="423"/>
      <c r="DH35" s="423"/>
      <c r="DI35" s="423"/>
      <c r="DJ35" s="423"/>
      <c r="DK35" s="423"/>
      <c r="DL35" s="423"/>
      <c r="DM35" s="423"/>
      <c r="DN35" s="423"/>
      <c r="DO35" s="423"/>
      <c r="DP35" s="423"/>
      <c r="DQ35" s="423"/>
      <c r="DR35" s="423"/>
      <c r="DS35" s="423"/>
      <c r="DT35" s="423"/>
      <c r="DU35" s="423"/>
      <c r="DV35" s="423"/>
      <c r="DW35" s="423"/>
      <c r="DX35" s="423"/>
      <c r="DY35" s="423"/>
      <c r="DZ35" s="423"/>
      <c r="EA35" s="423"/>
      <c r="EB35" s="423"/>
      <c r="EC35" s="423"/>
      <c r="ED35" s="423"/>
      <c r="EE35" s="423"/>
      <c r="EF35" s="423"/>
      <c r="EG35" s="423"/>
      <c r="EH35" s="423"/>
      <c r="EI35" s="423"/>
      <c r="EJ35" s="423"/>
      <c r="EK35" s="423"/>
      <c r="EL35" s="423"/>
      <c r="EM35" s="423"/>
      <c r="EN35" s="423"/>
      <c r="EO35" s="423"/>
      <c r="EP35" s="423"/>
      <c r="EQ35" s="423"/>
      <c r="ER35" s="423"/>
      <c r="ES35" s="423"/>
      <c r="ET35" s="423"/>
      <c r="EU35" s="423"/>
      <c r="EV35" s="423"/>
      <c r="EW35" s="423"/>
      <c r="EX35" s="423"/>
      <c r="EY35" s="423"/>
      <c r="EZ35" s="423"/>
      <c r="FA35" s="423"/>
      <c r="FB35" s="423"/>
      <c r="FC35" s="423"/>
      <c r="FD35" s="423"/>
      <c r="FE35" s="423"/>
      <c r="FF35" s="423"/>
      <c r="FG35" s="423"/>
      <c r="FH35" s="423"/>
      <c r="FI35" s="423"/>
      <c r="FJ35" s="423"/>
      <c r="FK35" s="423"/>
      <c r="FL35" s="423"/>
      <c r="FM35" s="423"/>
      <c r="FN35" s="423"/>
      <c r="FO35" s="423"/>
      <c r="FP35" s="423"/>
      <c r="FQ35" s="423"/>
      <c r="FR35" s="423"/>
      <c r="FS35" s="423"/>
      <c r="FT35" s="423"/>
      <c r="FU35" s="423"/>
      <c r="FV35" s="423"/>
      <c r="FW35" s="423"/>
      <c r="FX35" s="423"/>
      <c r="FY35" s="423"/>
      <c r="FZ35" s="423"/>
      <c r="GA35" s="423"/>
      <c r="GB35" s="423"/>
      <c r="GC35" s="423"/>
      <c r="GD35" s="423"/>
      <c r="GE35" s="423"/>
      <c r="GF35" s="423"/>
      <c r="GG35" s="423"/>
      <c r="GH35" s="423"/>
      <c r="GI35" s="423"/>
      <c r="GJ35" s="423"/>
      <c r="GK35" s="423"/>
      <c r="GL35" s="423"/>
      <c r="GM35" s="423"/>
      <c r="GN35" s="423"/>
      <c r="GO35" s="423"/>
      <c r="GP35" s="423"/>
      <c r="GQ35" s="423"/>
      <c r="GR35" s="423"/>
      <c r="GS35" s="423"/>
      <c r="GT35" s="423"/>
      <c r="GU35" s="423"/>
      <c r="GV35" s="423"/>
      <c r="GW35" s="423"/>
      <c r="GX35" s="423"/>
      <c r="GY35" s="423"/>
      <c r="GZ35" s="423"/>
      <c r="HA35" s="423"/>
      <c r="HB35" s="423"/>
      <c r="HC35" s="423"/>
      <c r="HD35" s="423"/>
      <c r="HE35" s="423"/>
      <c r="HF35" s="423"/>
      <c r="HG35" s="423"/>
      <c r="HH35" s="423"/>
      <c r="HI35" s="423"/>
      <c r="HJ35" s="423"/>
      <c r="HK35" s="423"/>
      <c r="HL35" s="423"/>
      <c r="HM35" s="423"/>
      <c r="HN35" s="423"/>
      <c r="HO35" s="423"/>
      <c r="HP35" s="423"/>
      <c r="HQ35" s="423"/>
      <c r="HR35" s="423"/>
      <c r="HS35" s="423"/>
      <c r="HT35" s="423"/>
      <c r="HU35" s="423"/>
      <c r="HV35" s="423"/>
      <c r="HW35" s="423"/>
      <c r="HX35" s="423"/>
      <c r="HY35" s="423"/>
      <c r="HZ35" s="423"/>
      <c r="IA35" s="423"/>
      <c r="IB35" s="423"/>
      <c r="IC35" s="423"/>
      <c r="ID35" s="423"/>
      <c r="IE35" s="423"/>
      <c r="IF35" s="423"/>
      <c r="IG35" s="423"/>
      <c r="IH35" s="423"/>
      <c r="II35" s="423"/>
      <c r="IJ35" s="423"/>
      <c r="IK35" s="423"/>
      <c r="IL35" s="423"/>
      <c r="IM35" s="423"/>
      <c r="IN35" s="423"/>
      <c r="IO35" s="423"/>
      <c r="IP35" s="423"/>
      <c r="IQ35" s="423"/>
      <c r="IR35" s="423"/>
      <c r="IS35" s="423"/>
      <c r="IT35" s="423"/>
      <c r="IU35" s="423"/>
      <c r="IV35" s="423"/>
    </row>
    <row r="36" s="137" customFormat="1" ht="21" customHeight="1" spans="1:256">
      <c r="A36" s="112" t="s">
        <v>81</v>
      </c>
      <c r="B36" s="419">
        <v>8512508.93</v>
      </c>
      <c r="C36" s="188" t="s">
        <v>82</v>
      </c>
      <c r="D36" s="402">
        <f>SUM(D6:D35)</f>
        <v>8512509</v>
      </c>
      <c r="E36" s="420" t="s">
        <v>82</v>
      </c>
      <c r="F36" s="402">
        <v>8512508.93</v>
      </c>
      <c r="G36" s="420" t="s">
        <v>82</v>
      </c>
      <c r="H36" s="402">
        <v>8512508.93</v>
      </c>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c r="DX36" s="423"/>
      <c r="DY36" s="423"/>
      <c r="DZ36" s="423"/>
      <c r="EA36" s="423"/>
      <c r="EB36" s="423"/>
      <c r="EC36" s="423"/>
      <c r="ED36" s="423"/>
      <c r="EE36" s="423"/>
      <c r="EF36" s="423"/>
      <c r="EG36" s="423"/>
      <c r="EH36" s="423"/>
      <c r="EI36" s="423"/>
      <c r="EJ36" s="423"/>
      <c r="EK36" s="423"/>
      <c r="EL36" s="423"/>
      <c r="EM36" s="423"/>
      <c r="EN36" s="423"/>
      <c r="EO36" s="423"/>
      <c r="EP36" s="423"/>
      <c r="EQ36" s="423"/>
      <c r="ER36" s="423"/>
      <c r="ES36" s="423"/>
      <c r="ET36" s="423"/>
      <c r="EU36" s="423"/>
      <c r="EV36" s="423"/>
      <c r="EW36" s="423"/>
      <c r="EX36" s="423"/>
      <c r="EY36" s="423"/>
      <c r="EZ36" s="423"/>
      <c r="FA36" s="423"/>
      <c r="FB36" s="423"/>
      <c r="FC36" s="423"/>
      <c r="FD36" s="423"/>
      <c r="FE36" s="423"/>
      <c r="FF36" s="423"/>
      <c r="FG36" s="423"/>
      <c r="FH36" s="423"/>
      <c r="FI36" s="423"/>
      <c r="FJ36" s="423"/>
      <c r="FK36" s="423"/>
      <c r="FL36" s="423"/>
      <c r="FM36" s="423"/>
      <c r="FN36" s="423"/>
      <c r="FO36" s="423"/>
      <c r="FP36" s="423"/>
      <c r="FQ36" s="423"/>
      <c r="FR36" s="423"/>
      <c r="FS36" s="423"/>
      <c r="FT36" s="423"/>
      <c r="FU36" s="423"/>
      <c r="FV36" s="423"/>
      <c r="FW36" s="423"/>
      <c r="FX36" s="423"/>
      <c r="FY36" s="423"/>
      <c r="FZ36" s="423"/>
      <c r="GA36" s="423"/>
      <c r="GB36" s="423"/>
      <c r="GC36" s="423"/>
      <c r="GD36" s="423"/>
      <c r="GE36" s="423"/>
      <c r="GF36" s="423"/>
      <c r="GG36" s="423"/>
      <c r="GH36" s="423"/>
      <c r="GI36" s="423"/>
      <c r="GJ36" s="423"/>
      <c r="GK36" s="423"/>
      <c r="GL36" s="423"/>
      <c r="GM36" s="423"/>
      <c r="GN36" s="423"/>
      <c r="GO36" s="423"/>
      <c r="GP36" s="423"/>
      <c r="GQ36" s="423"/>
      <c r="GR36" s="423"/>
      <c r="GS36" s="423"/>
      <c r="GT36" s="423"/>
      <c r="GU36" s="423"/>
      <c r="GV36" s="423"/>
      <c r="GW36" s="423"/>
      <c r="GX36" s="423"/>
      <c r="GY36" s="423"/>
      <c r="GZ36" s="423"/>
      <c r="HA36" s="423"/>
      <c r="HB36" s="423"/>
      <c r="HC36" s="423"/>
      <c r="HD36" s="423"/>
      <c r="HE36" s="423"/>
      <c r="HF36" s="423"/>
      <c r="HG36" s="423"/>
      <c r="HH36" s="423"/>
      <c r="HI36" s="423"/>
      <c r="HJ36" s="423"/>
      <c r="HK36" s="423"/>
      <c r="HL36" s="423"/>
      <c r="HM36" s="423"/>
      <c r="HN36" s="423"/>
      <c r="HO36" s="423"/>
      <c r="HP36" s="423"/>
      <c r="HQ36" s="423"/>
      <c r="HR36" s="423"/>
      <c r="HS36" s="423"/>
      <c r="HT36" s="423"/>
      <c r="HU36" s="423"/>
      <c r="HV36" s="423"/>
      <c r="HW36" s="423"/>
      <c r="HX36" s="423"/>
      <c r="HY36" s="423"/>
      <c r="HZ36" s="423"/>
      <c r="IA36" s="423"/>
      <c r="IB36" s="423"/>
      <c r="IC36" s="423"/>
      <c r="ID36" s="423"/>
      <c r="IE36" s="423"/>
      <c r="IF36" s="423"/>
      <c r="IG36" s="423"/>
      <c r="IH36" s="423"/>
      <c r="II36" s="423"/>
      <c r="IJ36" s="423"/>
      <c r="IK36" s="423"/>
      <c r="IL36" s="423"/>
      <c r="IM36" s="423"/>
      <c r="IN36" s="423"/>
      <c r="IO36" s="423"/>
      <c r="IP36" s="423"/>
      <c r="IQ36" s="423"/>
      <c r="IR36" s="423"/>
      <c r="IS36" s="423"/>
      <c r="IT36" s="423"/>
      <c r="IU36" s="423"/>
      <c r="IV36" s="423"/>
    </row>
    <row r="37" s="137" customFormat="1" ht="21" customHeight="1" spans="1:256">
      <c r="A37" s="397" t="s">
        <v>83</v>
      </c>
      <c r="B37" s="419">
        <v>0</v>
      </c>
      <c r="C37" s="397"/>
      <c r="D37" s="404"/>
      <c r="E37" s="399" t="s">
        <v>84</v>
      </c>
      <c r="F37" s="404">
        <v>0</v>
      </c>
      <c r="G37" s="412"/>
      <c r="H37" s="41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3"/>
      <c r="CU37" s="423"/>
      <c r="CV37" s="423"/>
      <c r="CW37" s="423"/>
      <c r="CX37" s="423"/>
      <c r="CY37" s="423"/>
      <c r="CZ37" s="423"/>
      <c r="DA37" s="423"/>
      <c r="DB37" s="423"/>
      <c r="DC37" s="423"/>
      <c r="DD37" s="423"/>
      <c r="DE37" s="423"/>
      <c r="DF37" s="423"/>
      <c r="DG37" s="423"/>
      <c r="DH37" s="423"/>
      <c r="DI37" s="423"/>
      <c r="DJ37" s="423"/>
      <c r="DK37" s="423"/>
      <c r="DL37" s="423"/>
      <c r="DM37" s="423"/>
      <c r="DN37" s="423"/>
      <c r="DO37" s="423"/>
      <c r="DP37" s="423"/>
      <c r="DQ37" s="423"/>
      <c r="DR37" s="423"/>
      <c r="DS37" s="423"/>
      <c r="DT37" s="423"/>
      <c r="DU37" s="423"/>
      <c r="DV37" s="423"/>
      <c r="DW37" s="423"/>
      <c r="DX37" s="423"/>
      <c r="DY37" s="423"/>
      <c r="DZ37" s="423"/>
      <c r="EA37" s="423"/>
      <c r="EB37" s="423"/>
      <c r="EC37" s="423"/>
      <c r="ED37" s="423"/>
      <c r="EE37" s="423"/>
      <c r="EF37" s="423"/>
      <c r="EG37" s="423"/>
      <c r="EH37" s="423"/>
      <c r="EI37" s="423"/>
      <c r="EJ37" s="423"/>
      <c r="EK37" s="423"/>
      <c r="EL37" s="423"/>
      <c r="EM37" s="423"/>
      <c r="EN37" s="423"/>
      <c r="EO37" s="423"/>
      <c r="EP37" s="423"/>
      <c r="EQ37" s="423"/>
      <c r="ER37" s="423"/>
      <c r="ES37" s="423"/>
      <c r="ET37" s="423"/>
      <c r="EU37" s="423"/>
      <c r="EV37" s="423"/>
      <c r="EW37" s="423"/>
      <c r="EX37" s="423"/>
      <c r="EY37" s="423"/>
      <c r="EZ37" s="423"/>
      <c r="FA37" s="423"/>
      <c r="FB37" s="423"/>
      <c r="FC37" s="423"/>
      <c r="FD37" s="423"/>
      <c r="FE37" s="423"/>
      <c r="FF37" s="423"/>
      <c r="FG37" s="423"/>
      <c r="FH37" s="423"/>
      <c r="FI37" s="423"/>
      <c r="FJ37" s="423"/>
      <c r="FK37" s="423"/>
      <c r="FL37" s="423"/>
      <c r="FM37" s="423"/>
      <c r="FN37" s="423"/>
      <c r="FO37" s="423"/>
      <c r="FP37" s="423"/>
      <c r="FQ37" s="423"/>
      <c r="FR37" s="423"/>
      <c r="FS37" s="423"/>
      <c r="FT37" s="423"/>
      <c r="FU37" s="423"/>
      <c r="FV37" s="423"/>
      <c r="FW37" s="423"/>
      <c r="FX37" s="423"/>
      <c r="FY37" s="423"/>
      <c r="FZ37" s="423"/>
      <c r="GA37" s="423"/>
      <c r="GB37" s="423"/>
      <c r="GC37" s="423"/>
      <c r="GD37" s="423"/>
      <c r="GE37" s="423"/>
      <c r="GF37" s="423"/>
      <c r="GG37" s="423"/>
      <c r="GH37" s="423"/>
      <c r="GI37" s="423"/>
      <c r="GJ37" s="423"/>
      <c r="GK37" s="423"/>
      <c r="GL37" s="423"/>
      <c r="GM37" s="423"/>
      <c r="GN37" s="423"/>
      <c r="GO37" s="423"/>
      <c r="GP37" s="423"/>
      <c r="GQ37" s="423"/>
      <c r="GR37" s="423"/>
      <c r="GS37" s="423"/>
      <c r="GT37" s="423"/>
      <c r="GU37" s="423"/>
      <c r="GV37" s="423"/>
      <c r="GW37" s="423"/>
      <c r="GX37" s="423"/>
      <c r="GY37" s="423"/>
      <c r="GZ37" s="423"/>
      <c r="HA37" s="423"/>
      <c r="HB37" s="423"/>
      <c r="HC37" s="423"/>
      <c r="HD37" s="423"/>
      <c r="HE37" s="423"/>
      <c r="HF37" s="423"/>
      <c r="HG37" s="423"/>
      <c r="HH37" s="423"/>
      <c r="HI37" s="423"/>
      <c r="HJ37" s="423"/>
      <c r="HK37" s="423"/>
      <c r="HL37" s="423"/>
      <c r="HM37" s="423"/>
      <c r="HN37" s="423"/>
      <c r="HO37" s="423"/>
      <c r="HP37" s="423"/>
      <c r="HQ37" s="423"/>
      <c r="HR37" s="423"/>
      <c r="HS37" s="423"/>
      <c r="HT37" s="423"/>
      <c r="HU37" s="423"/>
      <c r="HV37" s="423"/>
      <c r="HW37" s="423"/>
      <c r="HX37" s="423"/>
      <c r="HY37" s="423"/>
      <c r="HZ37" s="423"/>
      <c r="IA37" s="423"/>
      <c r="IB37" s="423"/>
      <c r="IC37" s="423"/>
      <c r="ID37" s="423"/>
      <c r="IE37" s="423"/>
      <c r="IF37" s="423"/>
      <c r="IG37" s="423"/>
      <c r="IH37" s="423"/>
      <c r="II37" s="423"/>
      <c r="IJ37" s="423"/>
      <c r="IK37" s="423"/>
      <c r="IL37" s="423"/>
      <c r="IM37" s="423"/>
      <c r="IN37" s="423"/>
      <c r="IO37" s="423"/>
      <c r="IP37" s="423"/>
      <c r="IQ37" s="423"/>
      <c r="IR37" s="423"/>
      <c r="IS37" s="423"/>
      <c r="IT37" s="423"/>
      <c r="IU37" s="423"/>
      <c r="IV37" s="423"/>
    </row>
    <row r="38" s="137" customFormat="1" ht="21" customHeight="1" spans="1:256">
      <c r="A38" s="397" t="s">
        <v>85</v>
      </c>
      <c r="B38" s="419">
        <v>0</v>
      </c>
      <c r="C38" s="397"/>
      <c r="D38" s="400"/>
      <c r="E38" s="421"/>
      <c r="F38" s="422"/>
      <c r="G38" s="421"/>
      <c r="H38" s="418"/>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EY38" s="423"/>
      <c r="EZ38" s="423"/>
      <c r="FA38" s="423"/>
      <c r="FB38" s="423"/>
      <c r="FC38" s="423"/>
      <c r="FD38" s="423"/>
      <c r="FE38" s="423"/>
      <c r="FF38" s="423"/>
      <c r="FG38" s="423"/>
      <c r="FH38" s="423"/>
      <c r="FI38" s="423"/>
      <c r="FJ38" s="423"/>
      <c r="FK38" s="423"/>
      <c r="FL38" s="423"/>
      <c r="FM38" s="423"/>
      <c r="FN38" s="423"/>
      <c r="FO38" s="423"/>
      <c r="FP38" s="423"/>
      <c r="FQ38" s="423"/>
      <c r="FR38" s="423"/>
      <c r="FS38" s="423"/>
      <c r="FT38" s="423"/>
      <c r="FU38" s="423"/>
      <c r="FV38" s="423"/>
      <c r="FW38" s="423"/>
      <c r="FX38" s="423"/>
      <c r="FY38" s="423"/>
      <c r="FZ38" s="423"/>
      <c r="GA38" s="423"/>
      <c r="GB38" s="423"/>
      <c r="GC38" s="423"/>
      <c r="GD38" s="423"/>
      <c r="GE38" s="423"/>
      <c r="GF38" s="423"/>
      <c r="GG38" s="423"/>
      <c r="GH38" s="423"/>
      <c r="GI38" s="423"/>
      <c r="GJ38" s="423"/>
      <c r="GK38" s="423"/>
      <c r="GL38" s="423"/>
      <c r="GM38" s="423"/>
      <c r="GN38" s="423"/>
      <c r="GO38" s="423"/>
      <c r="GP38" s="423"/>
      <c r="GQ38" s="423"/>
      <c r="GR38" s="423"/>
      <c r="GS38" s="423"/>
      <c r="GT38" s="423"/>
      <c r="GU38" s="423"/>
      <c r="GV38" s="423"/>
      <c r="GW38" s="423"/>
      <c r="GX38" s="423"/>
      <c r="GY38" s="423"/>
      <c r="GZ38" s="423"/>
      <c r="HA38" s="423"/>
      <c r="HB38" s="423"/>
      <c r="HC38" s="423"/>
      <c r="HD38" s="423"/>
      <c r="HE38" s="423"/>
      <c r="HF38" s="423"/>
      <c r="HG38" s="423"/>
      <c r="HH38" s="423"/>
      <c r="HI38" s="423"/>
      <c r="HJ38" s="423"/>
      <c r="HK38" s="423"/>
      <c r="HL38" s="423"/>
      <c r="HM38" s="423"/>
      <c r="HN38" s="423"/>
      <c r="HO38" s="423"/>
      <c r="HP38" s="423"/>
      <c r="HQ38" s="423"/>
      <c r="HR38" s="423"/>
      <c r="HS38" s="423"/>
      <c r="HT38" s="423"/>
      <c r="HU38" s="423"/>
      <c r="HV38" s="423"/>
      <c r="HW38" s="423"/>
      <c r="HX38" s="423"/>
      <c r="HY38" s="423"/>
      <c r="HZ38" s="423"/>
      <c r="IA38" s="423"/>
      <c r="IB38" s="423"/>
      <c r="IC38" s="423"/>
      <c r="ID38" s="423"/>
      <c r="IE38" s="423"/>
      <c r="IF38" s="423"/>
      <c r="IG38" s="423"/>
      <c r="IH38" s="423"/>
      <c r="II38" s="423"/>
      <c r="IJ38" s="423"/>
      <c r="IK38" s="423"/>
      <c r="IL38" s="423"/>
      <c r="IM38" s="423"/>
      <c r="IN38" s="423"/>
      <c r="IO38" s="423"/>
      <c r="IP38" s="423"/>
      <c r="IQ38" s="423"/>
      <c r="IR38" s="423"/>
      <c r="IS38" s="423"/>
      <c r="IT38" s="423"/>
      <c r="IU38" s="423"/>
      <c r="IV38" s="423"/>
    </row>
    <row r="39" s="137" customFormat="1" ht="21" customHeight="1" spans="1:256">
      <c r="A39" s="112" t="s">
        <v>86</v>
      </c>
      <c r="B39" s="398">
        <v>8512508.93</v>
      </c>
      <c r="C39" s="188" t="s">
        <v>87</v>
      </c>
      <c r="D39" s="402">
        <f>SUM(D36:D38)</f>
        <v>8512509</v>
      </c>
      <c r="E39" s="420" t="s">
        <v>87</v>
      </c>
      <c r="F39" s="402">
        <v>8512508.93</v>
      </c>
      <c r="G39" s="420" t="s">
        <v>87</v>
      </c>
      <c r="H39" s="402">
        <v>8512508.93</v>
      </c>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3"/>
      <c r="DD39" s="423"/>
      <c r="DE39" s="423"/>
      <c r="DF39" s="423"/>
      <c r="DG39" s="423"/>
      <c r="DH39" s="423"/>
      <c r="DI39" s="423"/>
      <c r="DJ39" s="423"/>
      <c r="DK39" s="423"/>
      <c r="DL39" s="423"/>
      <c r="DM39" s="423"/>
      <c r="DN39" s="423"/>
      <c r="DO39" s="423"/>
      <c r="DP39" s="423"/>
      <c r="DQ39" s="423"/>
      <c r="DR39" s="423"/>
      <c r="DS39" s="423"/>
      <c r="DT39" s="423"/>
      <c r="DU39" s="423"/>
      <c r="DV39" s="423"/>
      <c r="DW39" s="423"/>
      <c r="DX39" s="423"/>
      <c r="DY39" s="423"/>
      <c r="DZ39" s="423"/>
      <c r="EA39" s="423"/>
      <c r="EB39" s="423"/>
      <c r="EC39" s="423"/>
      <c r="ED39" s="423"/>
      <c r="EE39" s="423"/>
      <c r="EF39" s="423"/>
      <c r="EG39" s="423"/>
      <c r="EH39" s="423"/>
      <c r="EI39" s="423"/>
      <c r="EJ39" s="423"/>
      <c r="EK39" s="423"/>
      <c r="EL39" s="423"/>
      <c r="EM39" s="423"/>
      <c r="EN39" s="423"/>
      <c r="EO39" s="423"/>
      <c r="EP39" s="423"/>
      <c r="EQ39" s="423"/>
      <c r="ER39" s="423"/>
      <c r="ES39" s="423"/>
      <c r="ET39" s="423"/>
      <c r="EU39" s="423"/>
      <c r="EV39" s="423"/>
      <c r="EW39" s="423"/>
      <c r="EX39" s="423"/>
      <c r="EY39" s="423"/>
      <c r="EZ39" s="423"/>
      <c r="FA39" s="423"/>
      <c r="FB39" s="423"/>
      <c r="FC39" s="423"/>
      <c r="FD39" s="423"/>
      <c r="FE39" s="423"/>
      <c r="FF39" s="423"/>
      <c r="FG39" s="423"/>
      <c r="FH39" s="423"/>
      <c r="FI39" s="423"/>
      <c r="FJ39" s="423"/>
      <c r="FK39" s="423"/>
      <c r="FL39" s="423"/>
      <c r="FM39" s="423"/>
      <c r="FN39" s="423"/>
      <c r="FO39" s="423"/>
      <c r="FP39" s="423"/>
      <c r="FQ39" s="423"/>
      <c r="FR39" s="423"/>
      <c r="FS39" s="423"/>
      <c r="FT39" s="423"/>
      <c r="FU39" s="423"/>
      <c r="FV39" s="423"/>
      <c r="FW39" s="423"/>
      <c r="FX39" s="423"/>
      <c r="FY39" s="423"/>
      <c r="FZ39" s="423"/>
      <c r="GA39" s="423"/>
      <c r="GB39" s="423"/>
      <c r="GC39" s="423"/>
      <c r="GD39" s="423"/>
      <c r="GE39" s="423"/>
      <c r="GF39" s="423"/>
      <c r="GG39" s="423"/>
      <c r="GH39" s="423"/>
      <c r="GI39" s="423"/>
      <c r="GJ39" s="423"/>
      <c r="GK39" s="423"/>
      <c r="GL39" s="423"/>
      <c r="GM39" s="423"/>
      <c r="GN39" s="423"/>
      <c r="GO39" s="423"/>
      <c r="GP39" s="423"/>
      <c r="GQ39" s="423"/>
      <c r="GR39" s="423"/>
      <c r="GS39" s="423"/>
      <c r="GT39" s="423"/>
      <c r="GU39" s="423"/>
      <c r="GV39" s="423"/>
      <c r="GW39" s="423"/>
      <c r="GX39" s="423"/>
      <c r="GY39" s="423"/>
      <c r="GZ39" s="423"/>
      <c r="HA39" s="423"/>
      <c r="HB39" s="423"/>
      <c r="HC39" s="423"/>
      <c r="HD39" s="423"/>
      <c r="HE39" s="423"/>
      <c r="HF39" s="423"/>
      <c r="HG39" s="423"/>
      <c r="HH39" s="423"/>
      <c r="HI39" s="423"/>
      <c r="HJ39" s="423"/>
      <c r="HK39" s="423"/>
      <c r="HL39" s="423"/>
      <c r="HM39" s="423"/>
      <c r="HN39" s="423"/>
      <c r="HO39" s="423"/>
      <c r="HP39" s="423"/>
      <c r="HQ39" s="423"/>
      <c r="HR39" s="423"/>
      <c r="HS39" s="423"/>
      <c r="HT39" s="423"/>
      <c r="HU39" s="423"/>
      <c r="HV39" s="423"/>
      <c r="HW39" s="423"/>
      <c r="HX39" s="423"/>
      <c r="HY39" s="423"/>
      <c r="HZ39" s="423"/>
      <c r="IA39" s="423"/>
      <c r="IB39" s="423"/>
      <c r="IC39" s="423"/>
      <c r="ID39" s="423"/>
      <c r="IE39" s="423"/>
      <c r="IF39" s="423"/>
      <c r="IG39" s="423"/>
      <c r="IH39" s="423"/>
      <c r="II39" s="423"/>
      <c r="IJ39" s="423"/>
      <c r="IK39" s="423"/>
      <c r="IL39" s="423"/>
      <c r="IM39" s="423"/>
      <c r="IN39" s="423"/>
      <c r="IO39" s="423"/>
      <c r="IP39" s="423"/>
      <c r="IQ39" s="423"/>
      <c r="IR39" s="423"/>
      <c r="IS39" s="423"/>
      <c r="IT39" s="423"/>
      <c r="IU39" s="423"/>
      <c r="IV39" s="423"/>
    </row>
    <row r="40" ht="18" customHeight="1" spans="1:256">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7"/>
      <c r="HV40" s="107"/>
      <c r="HW40" s="107"/>
      <c r="HX40" s="107"/>
      <c r="HY40" s="107"/>
      <c r="HZ40" s="107"/>
      <c r="IA40" s="107"/>
      <c r="IB40" s="107"/>
      <c r="IC40" s="107"/>
      <c r="ID40" s="107"/>
      <c r="IE40" s="107"/>
      <c r="IF40" s="107"/>
      <c r="IG40" s="107"/>
      <c r="IH40" s="107"/>
      <c r="II40" s="107"/>
      <c r="IJ40" s="107"/>
      <c r="IK40" s="107"/>
      <c r="IL40" s="107"/>
      <c r="IM40" s="107"/>
      <c r="IN40" s="107"/>
      <c r="IO40" s="107"/>
      <c r="IP40" s="107"/>
      <c r="IQ40" s="107"/>
      <c r="IR40" s="107"/>
      <c r="IS40" s="107"/>
      <c r="IT40" s="107"/>
      <c r="IU40" s="107"/>
      <c r="IV40" s="107"/>
    </row>
    <row r="41" customHeight="1" spans="1:256">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7"/>
      <c r="HV41" s="107"/>
      <c r="HW41" s="107"/>
      <c r="HX41" s="107"/>
      <c r="HY41" s="107"/>
      <c r="HZ41" s="107"/>
      <c r="IA41" s="107"/>
      <c r="IB41" s="107"/>
      <c r="IC41" s="107"/>
      <c r="ID41" s="107"/>
      <c r="IE41" s="107"/>
      <c r="IF41" s="107"/>
      <c r="IG41" s="107"/>
      <c r="IH41" s="107"/>
      <c r="II41" s="107"/>
      <c r="IJ41" s="107"/>
      <c r="IK41" s="107"/>
      <c r="IL41" s="107"/>
      <c r="IM41" s="107"/>
      <c r="IN41" s="107"/>
      <c r="IO41" s="107"/>
      <c r="IP41" s="107"/>
      <c r="IQ41" s="107"/>
      <c r="IR41" s="107"/>
      <c r="IS41" s="107"/>
      <c r="IT41" s="107"/>
      <c r="IU41" s="107"/>
      <c r="IV41" s="107"/>
    </row>
    <row r="42" customHeight="1" spans="1:256">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7"/>
      <c r="HV42" s="107"/>
      <c r="HW42" s="107"/>
      <c r="HX42" s="107"/>
      <c r="HY42" s="107"/>
      <c r="HZ42" s="107"/>
      <c r="IA42" s="107"/>
      <c r="IB42" s="107"/>
      <c r="IC42" s="107"/>
      <c r="ID42" s="107"/>
      <c r="IE42" s="107"/>
      <c r="IF42" s="107"/>
      <c r="IG42" s="107"/>
      <c r="IH42" s="107"/>
      <c r="II42" s="107"/>
      <c r="IJ42" s="107"/>
      <c r="IK42" s="107"/>
      <c r="IL42" s="107"/>
      <c r="IM42" s="107"/>
      <c r="IN42" s="107"/>
      <c r="IO42" s="107"/>
      <c r="IP42" s="107"/>
      <c r="IQ42" s="107"/>
      <c r="IR42" s="107"/>
      <c r="IS42" s="107"/>
      <c r="IT42" s="107"/>
      <c r="IU42" s="107"/>
      <c r="IV42" s="107"/>
    </row>
    <row r="43" customHeight="1" spans="1:256">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7"/>
      <c r="HV43" s="107"/>
      <c r="HW43" s="107"/>
      <c r="HX43" s="107"/>
      <c r="HY43" s="107"/>
      <c r="HZ43" s="107"/>
      <c r="IA43" s="107"/>
      <c r="IB43" s="107"/>
      <c r="IC43" s="107"/>
      <c r="ID43" s="107"/>
      <c r="IE43" s="107"/>
      <c r="IF43" s="107"/>
      <c r="IG43" s="107"/>
      <c r="IH43" s="107"/>
      <c r="II43" s="107"/>
      <c r="IJ43" s="107"/>
      <c r="IK43" s="107"/>
      <c r="IL43" s="107"/>
      <c r="IM43" s="107"/>
      <c r="IN43" s="107"/>
      <c r="IO43" s="107"/>
      <c r="IP43" s="107"/>
      <c r="IQ43" s="107"/>
      <c r="IR43" s="107"/>
      <c r="IS43" s="107"/>
      <c r="IT43" s="107"/>
      <c r="IU43" s="107"/>
      <c r="IV43" s="107"/>
    </row>
    <row r="44" customHeight="1" spans="1:256">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7"/>
      <c r="GI44" s="107"/>
      <c r="GJ44" s="107"/>
      <c r="GK44" s="107"/>
      <c r="GL44" s="107"/>
      <c r="GM44" s="107"/>
      <c r="GN44" s="107"/>
      <c r="GO44" s="107"/>
      <c r="GP44" s="107"/>
      <c r="GQ44" s="107"/>
      <c r="GR44" s="107"/>
      <c r="GS44" s="107"/>
      <c r="GT44" s="107"/>
      <c r="GU44" s="107"/>
      <c r="GV44" s="107"/>
      <c r="GW44" s="107"/>
      <c r="GX44" s="107"/>
      <c r="GY44" s="107"/>
      <c r="GZ44" s="107"/>
      <c r="HA44" s="107"/>
      <c r="HB44" s="107"/>
      <c r="HC44" s="107"/>
      <c r="HD44" s="107"/>
      <c r="HE44" s="107"/>
      <c r="HF44" s="107"/>
      <c r="HG44" s="107"/>
      <c r="HH44" s="107"/>
      <c r="HI44" s="107"/>
      <c r="HJ44" s="107"/>
      <c r="HK44" s="107"/>
      <c r="HL44" s="107"/>
      <c r="HM44" s="107"/>
      <c r="HN44" s="107"/>
      <c r="HO44" s="107"/>
      <c r="HP44" s="107"/>
      <c r="HQ44" s="107"/>
      <c r="HR44" s="107"/>
      <c r="HS44" s="107"/>
      <c r="HT44" s="107"/>
      <c r="HU44" s="107"/>
      <c r="HV44" s="107"/>
      <c r="HW44" s="107"/>
      <c r="HX44" s="107"/>
      <c r="HY44" s="107"/>
      <c r="HZ44" s="107"/>
      <c r="IA44" s="107"/>
      <c r="IB44" s="107"/>
      <c r="IC44" s="107"/>
      <c r="ID44" s="107"/>
      <c r="IE44" s="107"/>
      <c r="IF44" s="107"/>
      <c r="IG44" s="107"/>
      <c r="IH44" s="107"/>
      <c r="II44" s="107"/>
      <c r="IJ44" s="107"/>
      <c r="IK44" s="107"/>
      <c r="IL44" s="107"/>
      <c r="IM44" s="107"/>
      <c r="IN44" s="107"/>
      <c r="IO44" s="107"/>
      <c r="IP44" s="107"/>
      <c r="IQ44" s="107"/>
      <c r="IR44" s="107"/>
      <c r="IS44" s="107"/>
      <c r="IT44" s="107"/>
      <c r="IU44" s="107"/>
      <c r="IV44" s="107"/>
    </row>
    <row r="45" customHeight="1" spans="1:256">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7"/>
      <c r="HV45" s="107"/>
      <c r="HW45" s="107"/>
      <c r="HX45" s="107"/>
      <c r="HY45" s="107"/>
      <c r="HZ45" s="107"/>
      <c r="IA45" s="107"/>
      <c r="IB45" s="107"/>
      <c r="IC45" s="107"/>
      <c r="ID45" s="107"/>
      <c r="IE45" s="107"/>
      <c r="IF45" s="107"/>
      <c r="IG45" s="107"/>
      <c r="IH45" s="107"/>
      <c r="II45" s="107"/>
      <c r="IJ45" s="107"/>
      <c r="IK45" s="107"/>
      <c r="IL45" s="107"/>
      <c r="IM45" s="107"/>
      <c r="IN45" s="107"/>
      <c r="IO45" s="107"/>
      <c r="IP45" s="107"/>
      <c r="IQ45" s="107"/>
      <c r="IR45" s="107"/>
      <c r="IS45" s="107"/>
      <c r="IT45" s="107"/>
      <c r="IU45" s="107"/>
      <c r="IV45" s="107"/>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5"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showGridLines="0" showZeros="0" zoomScale="115" zoomScaleNormal="115" topLeftCell="A4" workbookViewId="0">
      <selection activeCell="D17" sqref="D17"/>
    </sheetView>
  </sheetViews>
  <sheetFormatPr defaultColWidth="9.37777777777778" defaultRowHeight="11.25"/>
  <cols>
    <col min="1" max="1" width="20.3777777777778" customWidth="1"/>
    <col min="2" max="2" width="18.1222222222222" customWidth="1"/>
    <col min="3" max="3" width="32.8777777777778" customWidth="1"/>
    <col min="4" max="4" width="21" customWidth="1"/>
    <col min="5" max="5" width="14.1222222222222" customWidth="1"/>
    <col min="6" max="6" width="13.5" customWidth="1"/>
    <col min="7" max="7" width="13.6222222222222" customWidth="1"/>
    <col min="8" max="8" width="14" customWidth="1"/>
    <col min="9" max="9" width="14.1222222222222" customWidth="1"/>
    <col min="10" max="10" width="13.5" customWidth="1"/>
    <col min="12" max="12" width="12.3777777777778" customWidth="1"/>
    <col min="13" max="14" width="11.1222222222222" customWidth="1"/>
    <col min="15" max="15" width="13" customWidth="1"/>
    <col min="17" max="17" width="12.1222222222222" customWidth="1"/>
  </cols>
  <sheetData>
    <row r="1" ht="12" customHeight="1" spans="1:17">
      <c r="A1" s="208"/>
      <c r="B1" s="208"/>
      <c r="C1" s="208"/>
      <c r="D1" s="208"/>
      <c r="E1" s="208"/>
      <c r="F1" s="208"/>
      <c r="G1" s="208"/>
      <c r="H1" s="208"/>
      <c r="I1" s="208"/>
      <c r="J1" s="208"/>
      <c r="K1" s="243"/>
      <c r="L1" s="220"/>
      <c r="M1" s="231"/>
      <c r="N1" s="231"/>
      <c r="O1" s="231"/>
      <c r="P1" s="231"/>
      <c r="Q1" s="299" t="s">
        <v>259</v>
      </c>
    </row>
    <row r="2" ht="18.75" customHeight="1" spans="1:17">
      <c r="A2" s="235" t="s">
        <v>260</v>
      </c>
      <c r="B2" s="235"/>
      <c r="C2" s="235"/>
      <c r="D2" s="235"/>
      <c r="E2" s="235"/>
      <c r="F2" s="235"/>
      <c r="G2" s="235"/>
      <c r="H2" s="235"/>
      <c r="I2" s="235"/>
      <c r="J2" s="235"/>
      <c r="K2" s="235"/>
      <c r="L2" s="235"/>
      <c r="M2" s="235"/>
      <c r="N2" s="235"/>
      <c r="O2" s="235"/>
      <c r="P2" s="235"/>
      <c r="Q2" s="235"/>
    </row>
    <row r="3" ht="12" customHeight="1" spans="1:17">
      <c r="A3" s="211"/>
      <c r="B3" s="211"/>
      <c r="C3" s="211"/>
      <c r="D3" s="211"/>
      <c r="E3" s="211"/>
      <c r="F3" s="211"/>
      <c r="G3" s="211"/>
      <c r="H3" s="211"/>
      <c r="I3" s="211"/>
      <c r="J3" s="211"/>
      <c r="K3" s="243"/>
      <c r="L3" s="223"/>
      <c r="M3" s="231"/>
      <c r="N3" s="231"/>
      <c r="O3" s="231"/>
      <c r="P3" s="231"/>
      <c r="Q3" s="221" t="s">
        <v>90</v>
      </c>
    </row>
    <row r="4" s="140" customFormat="1" ht="24" customHeight="1" spans="1:17">
      <c r="A4" s="214" t="s">
        <v>116</v>
      </c>
      <c r="B4" s="214" t="s">
        <v>91</v>
      </c>
      <c r="C4" s="214" t="s">
        <v>261</v>
      </c>
      <c r="D4" s="214" t="s">
        <v>262</v>
      </c>
      <c r="E4" s="290" t="s">
        <v>118</v>
      </c>
      <c r="F4" s="214" t="s">
        <v>94</v>
      </c>
      <c r="G4" s="214"/>
      <c r="H4" s="214"/>
      <c r="I4" s="249" t="s">
        <v>95</v>
      </c>
      <c r="J4" s="219" t="s">
        <v>96</v>
      </c>
      <c r="K4" s="219" t="s">
        <v>97</v>
      </c>
      <c r="L4" s="219"/>
      <c r="M4" s="219" t="s">
        <v>98</v>
      </c>
      <c r="N4" s="297" t="s">
        <v>263</v>
      </c>
      <c r="O4" s="214" t="s">
        <v>99</v>
      </c>
      <c r="P4" s="214" t="s">
        <v>100</v>
      </c>
      <c r="Q4" s="300" t="s">
        <v>101</v>
      </c>
    </row>
    <row r="5" s="140" customFormat="1" ht="12" customHeight="1" spans="1:17">
      <c r="A5" s="214"/>
      <c r="B5" s="214"/>
      <c r="C5" s="214"/>
      <c r="D5" s="214"/>
      <c r="E5" s="291"/>
      <c r="F5" s="178" t="s">
        <v>119</v>
      </c>
      <c r="G5" s="295" t="s">
        <v>103</v>
      </c>
      <c r="H5" s="228" t="s">
        <v>104</v>
      </c>
      <c r="I5" s="214"/>
      <c r="J5" s="219"/>
      <c r="K5" s="219"/>
      <c r="L5" s="219"/>
      <c r="M5" s="219"/>
      <c r="N5" s="298"/>
      <c r="O5" s="214"/>
      <c r="P5" s="214"/>
      <c r="Q5" s="301"/>
    </row>
    <row r="6" s="140" customFormat="1" ht="24" customHeight="1" spans="1:17">
      <c r="A6" s="214"/>
      <c r="B6" s="214"/>
      <c r="C6" s="214"/>
      <c r="D6" s="214"/>
      <c r="E6" s="291"/>
      <c r="F6" s="219"/>
      <c r="G6" s="239"/>
      <c r="H6" s="126"/>
      <c r="I6" s="214"/>
      <c r="J6" s="219"/>
      <c r="K6" s="219" t="s">
        <v>105</v>
      </c>
      <c r="L6" s="219" t="s">
        <v>106</v>
      </c>
      <c r="M6" s="219"/>
      <c r="N6" s="178"/>
      <c r="O6" s="214"/>
      <c r="P6" s="214"/>
      <c r="Q6" s="302"/>
    </row>
    <row r="7" s="92" customFormat="1" ht="35.25" customHeight="1" spans="1:17">
      <c r="A7" s="217"/>
      <c r="B7" s="217"/>
      <c r="C7" s="219" t="s">
        <v>107</v>
      </c>
      <c r="D7" s="217"/>
      <c r="E7" s="296">
        <f>E8</f>
        <v>306000</v>
      </c>
      <c r="F7" s="296">
        <f t="shared" ref="F7:Q7" si="0">F8</f>
        <v>306000</v>
      </c>
      <c r="G7" s="296">
        <f t="shared" si="0"/>
        <v>306000</v>
      </c>
      <c r="H7" s="296">
        <f t="shared" si="0"/>
        <v>0</v>
      </c>
      <c r="I7" s="296">
        <f t="shared" si="0"/>
        <v>0</v>
      </c>
      <c r="J7" s="296">
        <f t="shared" si="0"/>
        <v>0</v>
      </c>
      <c r="K7" s="296">
        <f t="shared" si="0"/>
        <v>0</v>
      </c>
      <c r="L7" s="296">
        <f t="shared" si="0"/>
        <v>0</v>
      </c>
      <c r="M7" s="296">
        <f t="shared" si="0"/>
        <v>0</v>
      </c>
      <c r="N7" s="296">
        <f t="shared" si="0"/>
        <v>0</v>
      </c>
      <c r="O7" s="296">
        <f t="shared" si="0"/>
        <v>0</v>
      </c>
      <c r="P7" s="296">
        <f t="shared" si="0"/>
        <v>0</v>
      </c>
      <c r="Q7" s="296">
        <f t="shared" si="0"/>
        <v>0</v>
      </c>
    </row>
    <row r="8" s="92" customFormat="1" ht="35.25" customHeight="1" spans="1:17">
      <c r="A8" s="116"/>
      <c r="B8" s="153" t="s">
        <v>108</v>
      </c>
      <c r="C8" s="130" t="s">
        <v>109</v>
      </c>
      <c r="D8" s="217"/>
      <c r="E8" s="296">
        <f>E9</f>
        <v>306000</v>
      </c>
      <c r="F8" s="296">
        <f t="shared" ref="F8:Q8" si="1">F9</f>
        <v>306000</v>
      </c>
      <c r="G8" s="296">
        <f t="shared" si="1"/>
        <v>306000</v>
      </c>
      <c r="H8" s="296">
        <f t="shared" si="1"/>
        <v>0</v>
      </c>
      <c r="I8" s="296">
        <f t="shared" si="1"/>
        <v>0</v>
      </c>
      <c r="J8" s="296">
        <f t="shared" si="1"/>
        <v>0</v>
      </c>
      <c r="K8" s="296">
        <f t="shared" si="1"/>
        <v>0</v>
      </c>
      <c r="L8" s="296">
        <f t="shared" si="1"/>
        <v>0</v>
      </c>
      <c r="M8" s="296">
        <f t="shared" si="1"/>
        <v>0</v>
      </c>
      <c r="N8" s="296">
        <f t="shared" si="1"/>
        <v>0</v>
      </c>
      <c r="O8" s="296">
        <f t="shared" si="1"/>
        <v>0</v>
      </c>
      <c r="P8" s="296">
        <f t="shared" si="1"/>
        <v>0</v>
      </c>
      <c r="Q8" s="296">
        <f t="shared" si="1"/>
        <v>0</v>
      </c>
    </row>
    <row r="9" s="92" customFormat="1" ht="35.25" customHeight="1" spans="1:17">
      <c r="A9" s="116"/>
      <c r="B9" s="153" t="s">
        <v>110</v>
      </c>
      <c r="C9" s="130" t="s">
        <v>111</v>
      </c>
      <c r="D9" s="217"/>
      <c r="E9" s="296">
        <f>E10</f>
        <v>306000</v>
      </c>
      <c r="F9" s="296">
        <f t="shared" ref="F9:Q9" si="2">F10</f>
        <v>306000</v>
      </c>
      <c r="G9" s="296">
        <f t="shared" si="2"/>
        <v>306000</v>
      </c>
      <c r="H9" s="296">
        <f t="shared" si="2"/>
        <v>0</v>
      </c>
      <c r="I9" s="296">
        <f t="shared" si="2"/>
        <v>0</v>
      </c>
      <c r="J9" s="296">
        <f t="shared" si="2"/>
        <v>0</v>
      </c>
      <c r="K9" s="296">
        <f t="shared" si="2"/>
        <v>0</v>
      </c>
      <c r="L9" s="296">
        <f t="shared" si="2"/>
        <v>0</v>
      </c>
      <c r="M9" s="296">
        <f t="shared" si="2"/>
        <v>0</v>
      </c>
      <c r="N9" s="296">
        <f t="shared" si="2"/>
        <v>0</v>
      </c>
      <c r="O9" s="296">
        <f t="shared" si="2"/>
        <v>0</v>
      </c>
      <c r="P9" s="296">
        <f t="shared" si="2"/>
        <v>0</v>
      </c>
      <c r="Q9" s="296">
        <f t="shared" si="2"/>
        <v>0</v>
      </c>
    </row>
    <row r="10" s="92" customFormat="1" ht="35.25" customHeight="1" spans="1:17">
      <c r="A10" s="129" t="s">
        <v>138</v>
      </c>
      <c r="B10" s="153" t="s">
        <v>110</v>
      </c>
      <c r="C10" s="130" t="s">
        <v>139</v>
      </c>
      <c r="D10" s="217"/>
      <c r="E10" s="296">
        <f>E11</f>
        <v>306000</v>
      </c>
      <c r="F10" s="296">
        <f t="shared" ref="F10:Q10" si="3">F11</f>
        <v>306000</v>
      </c>
      <c r="G10" s="296">
        <f t="shared" si="3"/>
        <v>306000</v>
      </c>
      <c r="H10" s="296">
        <f t="shared" si="3"/>
        <v>0</v>
      </c>
      <c r="I10" s="296">
        <f t="shared" si="3"/>
        <v>0</v>
      </c>
      <c r="J10" s="296">
        <f t="shared" si="3"/>
        <v>0</v>
      </c>
      <c r="K10" s="296">
        <f t="shared" si="3"/>
        <v>0</v>
      </c>
      <c r="L10" s="296">
        <f t="shared" si="3"/>
        <v>0</v>
      </c>
      <c r="M10" s="296">
        <f t="shared" si="3"/>
        <v>0</v>
      </c>
      <c r="N10" s="296">
        <f t="shared" si="3"/>
        <v>0</v>
      </c>
      <c r="O10" s="296">
        <f t="shared" si="3"/>
        <v>0</v>
      </c>
      <c r="P10" s="296">
        <f t="shared" si="3"/>
        <v>0</v>
      </c>
      <c r="Q10" s="296">
        <f t="shared" si="3"/>
        <v>0</v>
      </c>
    </row>
    <row r="11" s="92" customFormat="1" ht="35.25" customHeight="1" spans="1:17">
      <c r="A11" s="134" t="s">
        <v>140</v>
      </c>
      <c r="B11" s="153" t="s">
        <v>110</v>
      </c>
      <c r="C11" s="130" t="s">
        <v>141</v>
      </c>
      <c r="D11" s="217"/>
      <c r="E11" s="296">
        <f>SUM(E12:E14)</f>
        <v>306000</v>
      </c>
      <c r="F11" s="296">
        <f t="shared" ref="F11:Q11" si="4">SUM(F12:F14)</f>
        <v>306000</v>
      </c>
      <c r="G11" s="296">
        <f t="shared" si="4"/>
        <v>306000</v>
      </c>
      <c r="H11" s="296">
        <f t="shared" si="4"/>
        <v>0</v>
      </c>
      <c r="I11" s="296">
        <f t="shared" si="4"/>
        <v>0</v>
      </c>
      <c r="J11" s="296">
        <f t="shared" si="4"/>
        <v>0</v>
      </c>
      <c r="K11" s="296">
        <f t="shared" si="4"/>
        <v>0</v>
      </c>
      <c r="L11" s="296">
        <f t="shared" si="4"/>
        <v>0</v>
      </c>
      <c r="M11" s="296">
        <f t="shared" si="4"/>
        <v>0</v>
      </c>
      <c r="N11" s="296">
        <f t="shared" si="4"/>
        <v>0</v>
      </c>
      <c r="O11" s="296">
        <f t="shared" si="4"/>
        <v>0</v>
      </c>
      <c r="P11" s="296">
        <f t="shared" si="4"/>
        <v>0</v>
      </c>
      <c r="Q11" s="296">
        <f t="shared" si="4"/>
        <v>0</v>
      </c>
    </row>
    <row r="12" s="92" customFormat="1" ht="35.25" customHeight="1" spans="1:17">
      <c r="A12" s="134" t="s">
        <v>144</v>
      </c>
      <c r="B12" s="153" t="s">
        <v>110</v>
      </c>
      <c r="C12" s="130" t="s">
        <v>264</v>
      </c>
      <c r="D12" s="217" t="s">
        <v>265</v>
      </c>
      <c r="E12" s="296">
        <v>50000</v>
      </c>
      <c r="F12" s="296">
        <v>50000</v>
      </c>
      <c r="G12" s="296">
        <v>50000</v>
      </c>
      <c r="H12" s="296">
        <v>0</v>
      </c>
      <c r="I12" s="296">
        <v>0</v>
      </c>
      <c r="J12" s="296">
        <v>0</v>
      </c>
      <c r="K12" s="296">
        <v>0</v>
      </c>
      <c r="L12" s="296">
        <v>0</v>
      </c>
      <c r="M12" s="296">
        <v>0</v>
      </c>
      <c r="N12" s="296">
        <v>0</v>
      </c>
      <c r="O12" s="296">
        <v>0</v>
      </c>
      <c r="P12" s="296">
        <v>0</v>
      </c>
      <c r="Q12" s="296">
        <v>0</v>
      </c>
    </row>
    <row r="13" s="92" customFormat="1" ht="35.25" customHeight="1" spans="1:17">
      <c r="A13" s="134" t="s">
        <v>146</v>
      </c>
      <c r="B13" s="153" t="s">
        <v>110</v>
      </c>
      <c r="C13" s="130" t="s">
        <v>266</v>
      </c>
      <c r="D13" s="217" t="s">
        <v>267</v>
      </c>
      <c r="E13" s="296">
        <v>36000</v>
      </c>
      <c r="F13" s="296">
        <v>36000</v>
      </c>
      <c r="G13" s="296">
        <v>36000</v>
      </c>
      <c r="H13" s="296">
        <v>0</v>
      </c>
      <c r="I13" s="296">
        <v>0</v>
      </c>
      <c r="J13" s="296">
        <v>0</v>
      </c>
      <c r="K13" s="296">
        <v>0</v>
      </c>
      <c r="L13" s="296">
        <v>0</v>
      </c>
      <c r="M13" s="296">
        <v>0</v>
      </c>
      <c r="N13" s="296">
        <v>0</v>
      </c>
      <c r="O13" s="296">
        <v>0</v>
      </c>
      <c r="P13" s="296">
        <v>0</v>
      </c>
      <c r="Q13" s="296">
        <v>0</v>
      </c>
    </row>
    <row r="14" s="92" customFormat="1" ht="35.25" customHeight="1" spans="1:17">
      <c r="A14" s="134" t="s">
        <v>148</v>
      </c>
      <c r="B14" s="153" t="s">
        <v>110</v>
      </c>
      <c r="C14" s="130" t="s">
        <v>268</v>
      </c>
      <c r="D14" s="217" t="s">
        <v>269</v>
      </c>
      <c r="E14" s="296">
        <v>220000</v>
      </c>
      <c r="F14" s="296">
        <v>220000</v>
      </c>
      <c r="G14" s="296">
        <v>220000</v>
      </c>
      <c r="H14" s="296">
        <v>0</v>
      </c>
      <c r="I14" s="296">
        <v>0</v>
      </c>
      <c r="J14" s="296">
        <v>0</v>
      </c>
      <c r="K14" s="296">
        <v>0</v>
      </c>
      <c r="L14" s="296">
        <v>0</v>
      </c>
      <c r="M14" s="296">
        <v>0</v>
      </c>
      <c r="N14" s="296">
        <v>0</v>
      </c>
      <c r="O14" s="296">
        <v>0</v>
      </c>
      <c r="P14" s="296">
        <v>0</v>
      </c>
      <c r="Q14" s="296">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workbookViewId="0">
      <selection activeCell="C12" sqref="C12"/>
    </sheetView>
  </sheetViews>
  <sheetFormatPr defaultColWidth="9.37777777777778" defaultRowHeight="11.25"/>
  <cols>
    <col min="1" max="2" width="10.1222222222222" style="92" customWidth="1"/>
    <col min="3" max="3" width="35.8777777777778" style="92" customWidth="1"/>
    <col min="4" max="4" width="15.1222222222222" style="92" customWidth="1"/>
    <col min="5" max="21" width="9.12222222222222" style="92" customWidth="1"/>
    <col min="22" max="22" width="6.87777777777778" style="92" customWidth="1"/>
    <col min="23" max="16384" width="9.37777777777778" style="92"/>
  </cols>
  <sheetData>
    <row r="1" ht="24.75" customHeight="1" spans="1:22">
      <c r="A1" s="234"/>
      <c r="B1" s="234"/>
      <c r="C1" s="234"/>
      <c r="D1" s="234"/>
      <c r="E1" s="234"/>
      <c r="F1" s="234"/>
      <c r="G1" s="234"/>
      <c r="H1" s="234"/>
      <c r="I1" s="234"/>
      <c r="J1" s="234"/>
      <c r="K1" s="234"/>
      <c r="L1" s="234"/>
      <c r="M1" s="234"/>
      <c r="N1" s="234"/>
      <c r="O1" s="234"/>
      <c r="P1" s="242"/>
      <c r="Q1" s="242"/>
      <c r="R1" s="242"/>
      <c r="S1" s="243"/>
      <c r="T1" s="243"/>
      <c r="U1" s="294" t="s">
        <v>270</v>
      </c>
      <c r="V1" s="243"/>
    </row>
    <row r="2" ht="24.75" customHeight="1" spans="1:22">
      <c r="A2" s="235" t="s">
        <v>271</v>
      </c>
      <c r="B2" s="235"/>
      <c r="C2" s="235"/>
      <c r="D2" s="235"/>
      <c r="E2" s="235"/>
      <c r="F2" s="235"/>
      <c r="G2" s="235"/>
      <c r="H2" s="235"/>
      <c r="I2" s="235"/>
      <c r="J2" s="235"/>
      <c r="K2" s="235"/>
      <c r="L2" s="235"/>
      <c r="M2" s="235"/>
      <c r="N2" s="235"/>
      <c r="O2" s="235"/>
      <c r="P2" s="235"/>
      <c r="Q2" s="235"/>
      <c r="R2" s="235"/>
      <c r="S2" s="235"/>
      <c r="T2" s="235"/>
      <c r="U2" s="235"/>
      <c r="V2" s="243"/>
    </row>
    <row r="3" ht="24.75" customHeight="1" spans="1:22">
      <c r="A3" s="236"/>
      <c r="B3" s="234"/>
      <c r="C3" s="234"/>
      <c r="D3" s="234"/>
      <c r="E3" s="234"/>
      <c r="F3" s="234"/>
      <c r="G3" s="234"/>
      <c r="H3" s="234"/>
      <c r="I3" s="234"/>
      <c r="J3" s="234"/>
      <c r="K3" s="234"/>
      <c r="L3" s="234"/>
      <c r="M3" s="234"/>
      <c r="N3" s="234"/>
      <c r="O3" s="234"/>
      <c r="P3" s="244"/>
      <c r="Q3" s="244"/>
      <c r="R3" s="244"/>
      <c r="S3" s="248"/>
      <c r="T3" s="233" t="s">
        <v>90</v>
      </c>
      <c r="U3" s="233"/>
      <c r="V3" s="243"/>
    </row>
    <row r="4" s="120" customFormat="1" ht="24.75" customHeight="1" spans="1:22">
      <c r="A4" s="237" t="s">
        <v>116</v>
      </c>
      <c r="B4" s="215" t="s">
        <v>91</v>
      </c>
      <c r="C4" s="112" t="s">
        <v>117</v>
      </c>
      <c r="D4" s="290" t="s">
        <v>118</v>
      </c>
      <c r="E4" s="214" t="s">
        <v>183</v>
      </c>
      <c r="F4" s="214"/>
      <c r="G4" s="214"/>
      <c r="H4" s="215"/>
      <c r="I4" s="214" t="s">
        <v>184</v>
      </c>
      <c r="J4" s="214"/>
      <c r="K4" s="214"/>
      <c r="L4" s="214"/>
      <c r="M4" s="214"/>
      <c r="N4" s="214"/>
      <c r="O4" s="214"/>
      <c r="P4" s="214"/>
      <c r="Q4" s="214"/>
      <c r="R4" s="214"/>
      <c r="S4" s="249" t="s">
        <v>272</v>
      </c>
      <c r="T4" s="229" t="s">
        <v>186</v>
      </c>
      <c r="U4" s="178" t="s">
        <v>187</v>
      </c>
      <c r="V4" s="248"/>
    </row>
    <row r="5" s="120" customFormat="1" ht="24.75" customHeight="1" spans="1:22">
      <c r="A5" s="237"/>
      <c r="B5" s="215"/>
      <c r="C5" s="112"/>
      <c r="D5" s="291"/>
      <c r="E5" s="229" t="s">
        <v>107</v>
      </c>
      <c r="F5" s="229" t="s">
        <v>189</v>
      </c>
      <c r="G5" s="229" t="s">
        <v>190</v>
      </c>
      <c r="H5" s="229" t="s">
        <v>191</v>
      </c>
      <c r="I5" s="229" t="s">
        <v>107</v>
      </c>
      <c r="J5" s="245" t="s">
        <v>192</v>
      </c>
      <c r="K5" s="293" t="s">
        <v>193</v>
      </c>
      <c r="L5" s="245" t="s">
        <v>194</v>
      </c>
      <c r="M5" s="293" t="s">
        <v>195</v>
      </c>
      <c r="N5" s="229" t="s">
        <v>196</v>
      </c>
      <c r="O5" s="229" t="s">
        <v>197</v>
      </c>
      <c r="P5" s="229" t="s">
        <v>198</v>
      </c>
      <c r="Q5" s="229" t="s">
        <v>199</v>
      </c>
      <c r="R5" s="229" t="s">
        <v>200</v>
      </c>
      <c r="S5" s="214"/>
      <c r="T5" s="214"/>
      <c r="U5" s="219"/>
      <c r="V5" s="248"/>
    </row>
    <row r="6" s="120" customFormat="1" ht="30.75" customHeight="1" spans="1:22">
      <c r="A6" s="237"/>
      <c r="B6" s="215"/>
      <c r="C6" s="112"/>
      <c r="D6" s="291"/>
      <c r="E6" s="214"/>
      <c r="F6" s="214"/>
      <c r="G6" s="214"/>
      <c r="H6" s="214"/>
      <c r="I6" s="214"/>
      <c r="J6" s="246"/>
      <c r="K6" s="245"/>
      <c r="L6" s="246"/>
      <c r="M6" s="245"/>
      <c r="N6" s="214"/>
      <c r="O6" s="214"/>
      <c r="P6" s="214"/>
      <c r="Q6" s="214"/>
      <c r="R6" s="214"/>
      <c r="S6" s="214"/>
      <c r="T6" s="214"/>
      <c r="U6" s="219"/>
      <c r="V6" s="248"/>
    </row>
    <row r="7" s="120" customFormat="1" ht="24.75" customHeight="1" spans="1:22">
      <c r="A7" s="219"/>
      <c r="B7" s="129"/>
      <c r="C7" s="123" t="s">
        <v>107</v>
      </c>
      <c r="D7" s="292">
        <v>0</v>
      </c>
      <c r="E7" s="292">
        <v>0</v>
      </c>
      <c r="F7" s="292">
        <v>0</v>
      </c>
      <c r="G7" s="292">
        <v>0</v>
      </c>
      <c r="H7" s="292">
        <v>0</v>
      </c>
      <c r="I7" s="292">
        <v>0</v>
      </c>
      <c r="J7" s="292">
        <v>0</v>
      </c>
      <c r="K7" s="292">
        <v>0</v>
      </c>
      <c r="L7" s="292">
        <v>0</v>
      </c>
      <c r="M7" s="292">
        <v>0</v>
      </c>
      <c r="N7" s="292">
        <v>0</v>
      </c>
      <c r="O7" s="292">
        <v>0</v>
      </c>
      <c r="P7" s="292">
        <v>0</v>
      </c>
      <c r="Q7" s="292">
        <v>0</v>
      </c>
      <c r="R7" s="292">
        <v>0</v>
      </c>
      <c r="S7" s="292">
        <v>0</v>
      </c>
      <c r="T7" s="292">
        <v>0</v>
      </c>
      <c r="U7" s="292">
        <v>0</v>
      </c>
      <c r="V7" s="248"/>
    </row>
    <row r="8" s="140" customFormat="1" ht="33" customHeight="1" spans="1:21">
      <c r="A8" s="151"/>
      <c r="B8" s="129"/>
      <c r="C8" s="254"/>
      <c r="D8" s="292"/>
      <c r="E8" s="292"/>
      <c r="F8" s="292"/>
      <c r="G8" s="292"/>
      <c r="H8" s="292"/>
      <c r="I8" s="292"/>
      <c r="J8" s="292"/>
      <c r="K8" s="292"/>
      <c r="L8" s="292"/>
      <c r="M8" s="292"/>
      <c r="N8" s="292"/>
      <c r="O8" s="292"/>
      <c r="P8" s="292"/>
      <c r="Q8" s="292"/>
      <c r="R8" s="292"/>
      <c r="S8" s="292"/>
      <c r="T8" s="292"/>
      <c r="U8" s="292"/>
    </row>
    <row r="9" ht="18.9" customHeight="1" spans="1:22">
      <c r="A9" s="240"/>
      <c r="B9" s="240"/>
      <c r="C9" s="241"/>
      <c r="D9" s="242"/>
      <c r="E9" s="242"/>
      <c r="F9" s="242"/>
      <c r="G9" s="242"/>
      <c r="H9" s="242"/>
      <c r="I9" s="242"/>
      <c r="J9" s="242"/>
      <c r="K9" s="242"/>
      <c r="L9" s="242"/>
      <c r="M9" s="242"/>
      <c r="N9" s="242"/>
      <c r="O9" s="242"/>
      <c r="P9" s="242"/>
      <c r="Q9" s="242"/>
      <c r="R9" s="242"/>
      <c r="S9" s="243"/>
      <c r="T9" s="243"/>
      <c r="U9" s="252"/>
      <c r="V9" s="243"/>
    </row>
    <row r="10" ht="18.9" customHeight="1" spans="1:22">
      <c r="A10" s="240"/>
      <c r="B10" s="240"/>
      <c r="C10" s="241"/>
      <c r="D10" s="242"/>
      <c r="E10" s="242"/>
      <c r="F10" s="242"/>
      <c r="G10" s="242"/>
      <c r="H10" s="242"/>
      <c r="I10" s="242"/>
      <c r="J10" s="242"/>
      <c r="K10" s="242"/>
      <c r="L10" s="242"/>
      <c r="M10" s="242"/>
      <c r="N10" s="242"/>
      <c r="O10" s="242"/>
      <c r="P10" s="242"/>
      <c r="Q10" s="242"/>
      <c r="R10" s="242"/>
      <c r="S10" s="243"/>
      <c r="T10" s="243"/>
      <c r="U10" s="252"/>
      <c r="V10" s="243"/>
    </row>
    <row r="11" ht="18.9" customHeight="1" spans="1:22">
      <c r="A11" s="240"/>
      <c r="B11" s="240"/>
      <c r="C11" s="241"/>
      <c r="D11" s="242"/>
      <c r="E11" s="242"/>
      <c r="F11" s="242"/>
      <c r="G11" s="242"/>
      <c r="H11" s="242"/>
      <c r="I11" s="242"/>
      <c r="J11" s="242"/>
      <c r="K11" s="242"/>
      <c r="L11" s="242"/>
      <c r="M11" s="242"/>
      <c r="N11" s="242"/>
      <c r="O11" s="242"/>
      <c r="P11" s="242"/>
      <c r="Q11" s="242"/>
      <c r="R11" s="242"/>
      <c r="S11" s="243"/>
      <c r="T11" s="243"/>
      <c r="U11" s="252"/>
      <c r="V11" s="243"/>
    </row>
    <row r="12" ht="18.9" customHeight="1" spans="1:22">
      <c r="A12" s="240"/>
      <c r="B12" s="240"/>
      <c r="C12" s="241"/>
      <c r="D12" s="242"/>
      <c r="E12" s="242"/>
      <c r="F12" s="242"/>
      <c r="G12" s="242"/>
      <c r="H12" s="242"/>
      <c r="I12" s="242"/>
      <c r="J12" s="242"/>
      <c r="K12" s="242"/>
      <c r="L12" s="242"/>
      <c r="M12" s="242"/>
      <c r="N12" s="242"/>
      <c r="O12" s="242"/>
      <c r="P12" s="242"/>
      <c r="Q12" s="242"/>
      <c r="R12" s="242"/>
      <c r="S12" s="243"/>
      <c r="T12" s="243"/>
      <c r="U12" s="252"/>
      <c r="V12" s="243"/>
    </row>
    <row r="13" ht="18.9" customHeight="1" spans="1:22">
      <c r="A13" s="240"/>
      <c r="B13" s="240"/>
      <c r="C13" s="241"/>
      <c r="D13" s="242"/>
      <c r="E13" s="242"/>
      <c r="F13" s="242"/>
      <c r="G13" s="242"/>
      <c r="H13" s="242"/>
      <c r="I13" s="242"/>
      <c r="J13" s="242"/>
      <c r="K13" s="242"/>
      <c r="L13" s="242"/>
      <c r="M13" s="242"/>
      <c r="N13" s="242"/>
      <c r="O13" s="242"/>
      <c r="P13" s="242"/>
      <c r="Q13" s="242"/>
      <c r="R13" s="242"/>
      <c r="S13" s="243"/>
      <c r="T13" s="243"/>
      <c r="U13" s="252"/>
      <c r="V13" s="243"/>
    </row>
    <row r="14" ht="18.9" customHeight="1" spans="1:22">
      <c r="A14" s="240"/>
      <c r="B14" s="240"/>
      <c r="C14" s="241"/>
      <c r="D14" s="242"/>
      <c r="E14" s="242"/>
      <c r="F14" s="242"/>
      <c r="G14" s="242"/>
      <c r="H14" s="242"/>
      <c r="I14" s="242"/>
      <c r="J14" s="242"/>
      <c r="K14" s="242"/>
      <c r="L14" s="242"/>
      <c r="M14" s="242"/>
      <c r="N14" s="242"/>
      <c r="O14" s="242"/>
      <c r="P14" s="242"/>
      <c r="Q14" s="242"/>
      <c r="R14" s="242"/>
      <c r="S14" s="243"/>
      <c r="T14" s="243"/>
      <c r="U14" s="252"/>
      <c r="V14" s="243"/>
    </row>
    <row r="15" ht="18.9" customHeight="1" spans="1:22">
      <c r="A15" s="240"/>
      <c r="B15" s="240"/>
      <c r="C15" s="241"/>
      <c r="D15" s="242"/>
      <c r="E15" s="242"/>
      <c r="F15" s="242"/>
      <c r="G15" s="242"/>
      <c r="H15" s="242"/>
      <c r="I15" s="242"/>
      <c r="J15" s="242"/>
      <c r="K15" s="242"/>
      <c r="L15" s="242"/>
      <c r="M15" s="242"/>
      <c r="N15" s="242"/>
      <c r="O15" s="242"/>
      <c r="P15" s="242"/>
      <c r="Q15" s="242"/>
      <c r="R15" s="242"/>
      <c r="S15" s="243"/>
      <c r="T15" s="243"/>
      <c r="U15" s="252"/>
      <c r="V15" s="243"/>
    </row>
    <row r="16" ht="18.9" customHeight="1" spans="1:22">
      <c r="A16" s="240"/>
      <c r="B16" s="240"/>
      <c r="C16" s="241"/>
      <c r="D16" s="242"/>
      <c r="E16" s="242"/>
      <c r="F16" s="242"/>
      <c r="G16" s="242"/>
      <c r="H16" s="242"/>
      <c r="I16" s="242"/>
      <c r="J16" s="242"/>
      <c r="K16" s="242"/>
      <c r="L16" s="242"/>
      <c r="M16" s="242"/>
      <c r="N16" s="242"/>
      <c r="O16" s="242"/>
      <c r="P16" s="242"/>
      <c r="Q16" s="242"/>
      <c r="R16" s="242"/>
      <c r="S16" s="243"/>
      <c r="T16" s="243"/>
      <c r="U16" s="252"/>
      <c r="V16" s="243"/>
    </row>
    <row r="17" ht="18.9" customHeight="1" spans="1:22">
      <c r="A17" s="240"/>
      <c r="B17" s="240"/>
      <c r="C17" s="241"/>
      <c r="D17" s="242"/>
      <c r="E17" s="242"/>
      <c r="F17" s="242"/>
      <c r="G17" s="242"/>
      <c r="H17" s="242"/>
      <c r="I17" s="242"/>
      <c r="J17" s="242"/>
      <c r="K17" s="242"/>
      <c r="L17" s="242"/>
      <c r="M17" s="242"/>
      <c r="N17" s="242"/>
      <c r="O17" s="242"/>
      <c r="P17" s="242"/>
      <c r="Q17" s="242"/>
      <c r="R17" s="242"/>
      <c r="S17" s="243"/>
      <c r="T17" s="243"/>
      <c r="U17" s="252"/>
      <c r="V17" s="243"/>
    </row>
    <row r="18" ht="18.9" customHeight="1" spans="1:22">
      <c r="A18" s="240"/>
      <c r="B18" s="240"/>
      <c r="C18" s="241"/>
      <c r="D18" s="242"/>
      <c r="E18" s="242"/>
      <c r="F18" s="242"/>
      <c r="G18" s="242"/>
      <c r="H18" s="242"/>
      <c r="I18" s="242"/>
      <c r="J18" s="242"/>
      <c r="K18" s="242"/>
      <c r="L18" s="242"/>
      <c r="M18" s="242"/>
      <c r="N18" s="242"/>
      <c r="O18" s="242"/>
      <c r="P18" s="242"/>
      <c r="Q18" s="242"/>
      <c r="R18" s="242"/>
      <c r="S18" s="243"/>
      <c r="T18" s="243"/>
      <c r="U18" s="252"/>
      <c r="V18" s="243"/>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243"/>
      <c r="B36" s="243"/>
      <c r="C36" s="243"/>
      <c r="D36" s="243"/>
      <c r="E36" s="243"/>
      <c r="F36" s="243"/>
      <c r="G36" s="243"/>
      <c r="H36" s="243"/>
      <c r="I36" s="243"/>
      <c r="J36" s="243"/>
      <c r="K36" s="243"/>
      <c r="L36" s="243"/>
      <c r="M36" s="243"/>
      <c r="N36" s="243"/>
      <c r="O36" s="243"/>
      <c r="P36" s="243"/>
      <c r="Q36" s="243"/>
      <c r="R36" s="243"/>
      <c r="S36" s="243"/>
      <c r="T36" s="243"/>
      <c r="U36" s="243"/>
      <c r="V36" s="24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37"/>
  <sheetViews>
    <sheetView showGridLines="0" zoomScale="130" zoomScaleNormal="130" workbookViewId="0">
      <selection activeCell="A8" sqref="$A8:$XFD8"/>
    </sheetView>
  </sheetViews>
  <sheetFormatPr defaultColWidth="9.12222222222222" defaultRowHeight="11.25"/>
  <cols>
    <col min="1" max="2" width="10.1222222222222" style="272" customWidth="1"/>
    <col min="3" max="3" width="33.6222222222222" style="272" customWidth="1"/>
    <col min="4" max="4" width="35.6222222222222" style="272" customWidth="1"/>
    <col min="5" max="9" width="22" style="272" customWidth="1"/>
    <col min="10" max="22" width="9.12222222222222" style="272" customWidth="1"/>
    <col min="23" max="23" width="6.87777777777778" style="272" customWidth="1"/>
    <col min="24" max="16384" width="9.12222222222222" style="272"/>
  </cols>
  <sheetData>
    <row r="1" spans="9:9">
      <c r="I1" s="287" t="s">
        <v>273</v>
      </c>
    </row>
    <row r="2" s="270" customFormat="1" ht="38.85" customHeight="1" spans="1:9">
      <c r="A2" s="273" t="s">
        <v>274</v>
      </c>
      <c r="B2" s="273"/>
      <c r="C2" s="273"/>
      <c r="D2" s="273"/>
      <c r="E2" s="273"/>
      <c r="F2" s="273"/>
      <c r="G2" s="273"/>
      <c r="H2" s="273"/>
      <c r="I2" s="273"/>
    </row>
    <row r="3" s="270" customFormat="1" ht="6" customHeight="1" spans="1:10">
      <c r="A3" s="274"/>
      <c r="B3" s="274"/>
      <c r="C3" s="274"/>
      <c r="D3" s="274"/>
      <c r="E3" s="274"/>
      <c r="F3" s="274"/>
      <c r="G3" s="274"/>
      <c r="H3" s="274"/>
      <c r="I3" s="274"/>
      <c r="J3" s="274"/>
    </row>
    <row r="4" s="270" customFormat="1" ht="14.4" customHeight="1" spans="8:9">
      <c r="H4" s="275" t="s">
        <v>90</v>
      </c>
      <c r="I4" s="275"/>
    </row>
    <row r="5" s="270" customFormat="1" ht="25.2" customHeight="1" spans="1:10">
      <c r="A5" s="276" t="s">
        <v>116</v>
      </c>
      <c r="B5" s="277" t="s">
        <v>91</v>
      </c>
      <c r="C5" s="276" t="s">
        <v>275</v>
      </c>
      <c r="D5" s="278" t="s">
        <v>107</v>
      </c>
      <c r="E5" s="278" t="s">
        <v>276</v>
      </c>
      <c r="F5" s="278"/>
      <c r="G5" s="278"/>
      <c r="H5" s="278"/>
      <c r="I5" s="278" t="s">
        <v>184</v>
      </c>
      <c r="J5" s="288"/>
    </row>
    <row r="6" s="270" customFormat="1" ht="25.95" customHeight="1" spans="1:9">
      <c r="A6" s="276"/>
      <c r="B6" s="279"/>
      <c r="C6" s="276"/>
      <c r="D6" s="278"/>
      <c r="E6" s="278" t="s">
        <v>277</v>
      </c>
      <c r="F6" s="278" t="s">
        <v>278</v>
      </c>
      <c r="G6" s="278"/>
      <c r="H6" s="278" t="s">
        <v>279</v>
      </c>
      <c r="I6" s="278"/>
    </row>
    <row r="7" s="270" customFormat="1" ht="35.4" customHeight="1" spans="1:9">
      <c r="A7" s="276"/>
      <c r="B7" s="280"/>
      <c r="C7" s="276"/>
      <c r="D7" s="278"/>
      <c r="E7" s="278"/>
      <c r="F7" s="278" t="s">
        <v>189</v>
      </c>
      <c r="G7" s="278" t="s">
        <v>191</v>
      </c>
      <c r="H7" s="278"/>
      <c r="I7" s="278"/>
    </row>
    <row r="8" s="271" customFormat="1" ht="26.1" customHeight="1" spans="1:9">
      <c r="A8" s="278"/>
      <c r="B8" s="217"/>
      <c r="C8" s="123" t="s">
        <v>107</v>
      </c>
      <c r="D8" s="281">
        <v>0</v>
      </c>
      <c r="E8" s="281">
        <v>0</v>
      </c>
      <c r="F8" s="281">
        <v>0</v>
      </c>
      <c r="G8" s="281">
        <v>0</v>
      </c>
      <c r="H8" s="281">
        <v>0</v>
      </c>
      <c r="I8" s="281">
        <v>0</v>
      </c>
    </row>
    <row r="9" s="270" customFormat="1" ht="26.1" customHeight="1" spans="1:9">
      <c r="A9" s="282"/>
      <c r="B9" s="129"/>
      <c r="C9" s="254"/>
      <c r="D9" s="283"/>
      <c r="E9" s="283"/>
      <c r="F9" s="283"/>
      <c r="G9" s="283"/>
      <c r="H9" s="283"/>
      <c r="I9" s="283"/>
    </row>
    <row r="10" s="270" customFormat="1" ht="30.15" customHeight="1" spans="1:10">
      <c r="A10" s="284"/>
      <c r="B10" s="284"/>
      <c r="C10" s="284"/>
      <c r="D10" s="285"/>
      <c r="E10" s="285"/>
      <c r="F10" s="285"/>
      <c r="G10" s="285"/>
      <c r="H10" s="285"/>
      <c r="I10" s="285"/>
      <c r="J10" s="289"/>
    </row>
    <row r="11" s="270" customFormat="1" ht="30.15" customHeight="1" spans="1:10">
      <c r="A11" s="284"/>
      <c r="B11" s="284"/>
      <c r="C11" s="284"/>
      <c r="D11" s="285"/>
      <c r="E11" s="285"/>
      <c r="F11" s="285"/>
      <c r="G11" s="285"/>
      <c r="H11" s="285"/>
      <c r="I11" s="285"/>
      <c r="J11" s="289"/>
    </row>
    <row r="12" s="270" customFormat="1" ht="30.15" customHeight="1" spans="1:10">
      <c r="A12" s="284"/>
      <c r="B12" s="284"/>
      <c r="C12" s="284"/>
      <c r="D12" s="285"/>
      <c r="E12" s="285"/>
      <c r="F12" s="285"/>
      <c r="G12" s="285"/>
      <c r="H12" s="285"/>
      <c r="I12" s="285"/>
      <c r="J12" s="289"/>
    </row>
    <row r="13" s="270" customFormat="1" ht="30.15" customHeight="1" spans="1:9">
      <c r="A13" s="284"/>
      <c r="B13" s="284"/>
      <c r="C13" s="284"/>
      <c r="D13" s="285"/>
      <c r="E13" s="285"/>
      <c r="F13" s="286"/>
      <c r="G13" s="286"/>
      <c r="H13" s="286"/>
      <c r="I13" s="286"/>
    </row>
    <row r="14" ht="18.9" customHeight="1" spans="1:23">
      <c r="A14" s="240"/>
      <c r="B14" s="240"/>
      <c r="C14" s="240"/>
      <c r="D14" s="241"/>
      <c r="E14" s="242"/>
      <c r="F14" s="242"/>
      <c r="G14" s="242"/>
      <c r="H14" s="242"/>
      <c r="I14" s="242"/>
      <c r="J14" s="242"/>
      <c r="K14" s="242"/>
      <c r="L14" s="242"/>
      <c r="M14" s="242"/>
      <c r="N14" s="242"/>
      <c r="O14" s="242"/>
      <c r="P14" s="242"/>
      <c r="Q14" s="242"/>
      <c r="R14" s="242"/>
      <c r="S14" s="242"/>
      <c r="T14" s="243"/>
      <c r="U14" s="243"/>
      <c r="V14" s="252"/>
      <c r="W14" s="243"/>
    </row>
    <row r="15" ht="18.9" customHeight="1" spans="1:23">
      <c r="A15" s="240"/>
      <c r="B15" s="240"/>
      <c r="C15" s="240"/>
      <c r="D15" s="241"/>
      <c r="E15" s="242"/>
      <c r="F15" s="242"/>
      <c r="G15" s="242"/>
      <c r="H15" s="242"/>
      <c r="I15" s="242"/>
      <c r="J15" s="242"/>
      <c r="K15" s="242"/>
      <c r="L15" s="242"/>
      <c r="M15" s="242"/>
      <c r="N15" s="242"/>
      <c r="O15" s="242"/>
      <c r="P15" s="242"/>
      <c r="Q15" s="242"/>
      <c r="R15" s="242"/>
      <c r="S15" s="242"/>
      <c r="T15" s="243"/>
      <c r="U15" s="243"/>
      <c r="V15" s="252"/>
      <c r="W15" s="243"/>
    </row>
    <row r="16" ht="18.9" customHeight="1" spans="1:23">
      <c r="A16" s="240"/>
      <c r="B16" s="240"/>
      <c r="C16" s="240"/>
      <c r="D16" s="241"/>
      <c r="E16" s="242"/>
      <c r="F16" s="242"/>
      <c r="G16" s="242"/>
      <c r="H16" s="242"/>
      <c r="I16" s="242"/>
      <c r="J16" s="242"/>
      <c r="K16" s="242"/>
      <c r="L16" s="242"/>
      <c r="M16" s="242"/>
      <c r="N16" s="242"/>
      <c r="O16" s="242"/>
      <c r="P16" s="242"/>
      <c r="Q16" s="242"/>
      <c r="R16" s="242"/>
      <c r="S16" s="242"/>
      <c r="T16" s="243"/>
      <c r="U16" s="243"/>
      <c r="V16" s="252"/>
      <c r="W16" s="243"/>
    </row>
    <row r="17" ht="18.9" customHeight="1" spans="1:23">
      <c r="A17" s="240"/>
      <c r="B17" s="240"/>
      <c r="C17" s="240"/>
      <c r="D17" s="241"/>
      <c r="E17" s="242"/>
      <c r="F17" s="242"/>
      <c r="G17" s="242"/>
      <c r="H17" s="242"/>
      <c r="I17" s="242"/>
      <c r="J17" s="242"/>
      <c r="K17" s="242"/>
      <c r="L17" s="242"/>
      <c r="M17" s="242"/>
      <c r="N17" s="242"/>
      <c r="O17" s="242"/>
      <c r="P17" s="242"/>
      <c r="Q17" s="242"/>
      <c r="R17" s="242"/>
      <c r="S17" s="242"/>
      <c r="T17" s="243"/>
      <c r="U17" s="243"/>
      <c r="V17" s="252"/>
      <c r="W17" s="243"/>
    </row>
    <row r="18" ht="18.9" customHeight="1" spans="1:23">
      <c r="A18" s="240"/>
      <c r="B18" s="240"/>
      <c r="C18" s="240"/>
      <c r="D18" s="241"/>
      <c r="E18" s="242"/>
      <c r="F18" s="242"/>
      <c r="G18" s="242"/>
      <c r="H18" s="242"/>
      <c r="I18" s="242"/>
      <c r="J18" s="242"/>
      <c r="K18" s="242"/>
      <c r="L18" s="242"/>
      <c r="M18" s="242"/>
      <c r="N18" s="242"/>
      <c r="O18" s="242"/>
      <c r="P18" s="242"/>
      <c r="Q18" s="242"/>
      <c r="R18" s="242"/>
      <c r="S18" s="242"/>
      <c r="T18" s="243"/>
      <c r="U18" s="243"/>
      <c r="V18" s="252"/>
      <c r="W18" s="243"/>
    </row>
    <row r="19" ht="18.9" customHeight="1" spans="1:23">
      <c r="A19" s="240"/>
      <c r="B19" s="240"/>
      <c r="C19" s="240"/>
      <c r="D19" s="241"/>
      <c r="E19" s="242"/>
      <c r="F19" s="242"/>
      <c r="G19" s="242"/>
      <c r="H19" s="242"/>
      <c r="I19" s="242"/>
      <c r="J19" s="242"/>
      <c r="K19" s="242"/>
      <c r="L19" s="242"/>
      <c r="M19" s="242"/>
      <c r="N19" s="242"/>
      <c r="O19" s="242"/>
      <c r="P19" s="242"/>
      <c r="Q19" s="242"/>
      <c r="R19" s="242"/>
      <c r="S19" s="242"/>
      <c r="T19" s="243"/>
      <c r="U19" s="243"/>
      <c r="V19" s="252"/>
      <c r="W19" s="24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pans="1:23">
      <c r="A37" s="243"/>
      <c r="B37" s="243"/>
      <c r="C37" s="243"/>
      <c r="D37" s="243"/>
      <c r="E37" s="243"/>
      <c r="F37" s="243"/>
      <c r="G37" s="243"/>
      <c r="H37" s="243"/>
      <c r="I37" s="243"/>
      <c r="J37" s="243"/>
      <c r="K37" s="243"/>
      <c r="L37" s="243"/>
      <c r="M37" s="243"/>
      <c r="N37" s="243"/>
      <c r="O37" s="243"/>
      <c r="P37" s="243"/>
      <c r="Q37" s="243"/>
      <c r="R37" s="243"/>
      <c r="S37" s="243"/>
      <c r="T37" s="243"/>
      <c r="U37" s="243"/>
      <c r="V37" s="243"/>
      <c r="W37" s="243"/>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zoomScale="130" zoomScaleNormal="130" workbookViewId="0">
      <selection activeCell="C19" sqref="C19"/>
    </sheetView>
  </sheetViews>
  <sheetFormatPr defaultColWidth="9" defaultRowHeight="11.25" outlineLevelCol="2"/>
  <cols>
    <col min="1" max="1" width="37.1222222222222" customWidth="1"/>
    <col min="2" max="2" width="32.1222222222222" customWidth="1"/>
    <col min="3" max="3" width="25.3777777777778" customWidth="1"/>
  </cols>
  <sheetData>
    <row r="1" customHeight="1" spans="3:3">
      <c r="C1" s="263" t="s">
        <v>280</v>
      </c>
    </row>
    <row r="2" ht="24" customHeight="1" spans="1:3">
      <c r="A2" s="264" t="s">
        <v>281</v>
      </c>
      <c r="B2" s="264"/>
      <c r="C2" s="264"/>
    </row>
    <row r="3" ht="18" customHeight="1" spans="1:3">
      <c r="A3" s="264"/>
      <c r="B3" s="264"/>
      <c r="C3" s="264"/>
    </row>
    <row r="4" ht="18" customHeight="1" spans="1:3">
      <c r="A4" s="265" t="s">
        <v>282</v>
      </c>
      <c r="B4" s="266"/>
      <c r="C4" s="267" t="s">
        <v>90</v>
      </c>
    </row>
    <row r="5" ht="25.5" customHeight="1" spans="1:3">
      <c r="A5" s="115" t="s">
        <v>283</v>
      </c>
      <c r="B5" s="115" t="s">
        <v>284</v>
      </c>
      <c r="C5" s="115" t="s">
        <v>285</v>
      </c>
    </row>
    <row r="6" s="92" customFormat="1" ht="25.5" customHeight="1" spans="1:3">
      <c r="A6" s="268" t="s">
        <v>107</v>
      </c>
      <c r="B6" s="132">
        <v>136000</v>
      </c>
      <c r="C6" s="269"/>
    </row>
    <row r="7" s="92" customFormat="1" ht="25.5" customHeight="1" spans="1:3">
      <c r="A7" s="269" t="s">
        <v>286</v>
      </c>
      <c r="B7" s="132">
        <v>0</v>
      </c>
      <c r="C7" s="269"/>
    </row>
    <row r="8" s="92" customFormat="1" ht="25.5" customHeight="1" spans="1:3">
      <c r="A8" s="269" t="s">
        <v>287</v>
      </c>
      <c r="B8" s="132">
        <v>136000</v>
      </c>
      <c r="C8" s="269"/>
    </row>
    <row r="9" s="92" customFormat="1" ht="25.5" customHeight="1" spans="1:3">
      <c r="A9" s="269" t="s">
        <v>288</v>
      </c>
      <c r="B9" s="132">
        <v>0</v>
      </c>
      <c r="C9" s="269"/>
    </row>
    <row r="10" s="92" customFormat="1" ht="25.5" customHeight="1" spans="1:3">
      <c r="A10" s="269" t="s">
        <v>289</v>
      </c>
      <c r="B10" s="132">
        <v>0</v>
      </c>
      <c r="C10" s="269"/>
    </row>
    <row r="11" s="92" customFormat="1" ht="25.5" customHeight="1" spans="1:3">
      <c r="A11" s="269" t="s">
        <v>290</v>
      </c>
      <c r="B11" s="132">
        <v>0</v>
      </c>
      <c r="C11" s="269"/>
    </row>
  </sheetData>
  <sheetProtection formatCells="0" formatColumns="0" formatRows="0"/>
  <mergeCells count="1">
    <mergeCell ref="A2:C3"/>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topLeftCell="A4" workbookViewId="0">
      <selection activeCell="B8" sqref="B8:U8"/>
    </sheetView>
  </sheetViews>
  <sheetFormatPr defaultColWidth="9.37777777777778" defaultRowHeight="11.25"/>
  <cols>
    <col min="1" max="1" width="31.1222222222222" style="92" customWidth="1"/>
    <col min="2" max="2" width="33.6222222222222" style="92" customWidth="1"/>
    <col min="3" max="3" width="21.5" style="92" customWidth="1"/>
    <col min="4" max="4" width="21.3777777777778" style="92" customWidth="1"/>
    <col min="5" max="6" width="11" style="92" customWidth="1"/>
    <col min="7" max="8" width="10" style="92" customWidth="1"/>
    <col min="9" max="9" width="10.1222222222222" style="92" customWidth="1"/>
    <col min="10" max="10" width="11.6222222222222" style="92" customWidth="1"/>
    <col min="11" max="13" width="10.1222222222222" style="92" customWidth="1"/>
    <col min="14" max="14" width="6.87777777777778" style="92" customWidth="1"/>
    <col min="15" max="15" width="9.62222222222222" style="92" customWidth="1"/>
    <col min="16" max="16" width="9.37777777777778" style="92"/>
    <col min="17" max="17" width="10.7555555555556" style="92" customWidth="1"/>
    <col min="18" max="16384" width="9.37777777777778" style="92"/>
  </cols>
  <sheetData>
    <row r="1" ht="23.1" customHeight="1" spans="1:21">
      <c r="A1" s="252"/>
      <c r="B1" s="252"/>
      <c r="C1" s="252"/>
      <c r="D1" s="252"/>
      <c r="E1" s="252"/>
      <c r="F1" s="252"/>
      <c r="G1" s="252"/>
      <c r="H1" s="252"/>
      <c r="I1" s="252"/>
      <c r="J1" s="252"/>
      <c r="K1" s="252"/>
      <c r="L1" s="252"/>
      <c r="M1" s="252"/>
      <c r="N1" s="252"/>
      <c r="O1" s="252"/>
      <c r="P1" s="252"/>
      <c r="Q1" s="252"/>
      <c r="R1" s="252"/>
      <c r="S1" s="252"/>
      <c r="T1" s="252"/>
      <c r="U1" s="231" t="s">
        <v>291</v>
      </c>
    </row>
    <row r="2" ht="23.1" customHeight="1" spans="1:21">
      <c r="A2" s="253" t="s">
        <v>292</v>
      </c>
      <c r="B2" s="253"/>
      <c r="C2" s="253"/>
      <c r="D2" s="253"/>
      <c r="E2" s="253"/>
      <c r="F2" s="253"/>
      <c r="G2" s="253"/>
      <c r="H2" s="253"/>
      <c r="I2" s="253"/>
      <c r="J2" s="253"/>
      <c r="K2" s="253"/>
      <c r="L2" s="253"/>
      <c r="M2" s="253"/>
      <c r="N2" s="253"/>
      <c r="O2" s="253"/>
      <c r="P2" s="253"/>
      <c r="Q2" s="253"/>
      <c r="R2" s="253"/>
      <c r="S2" s="253"/>
      <c r="T2" s="253"/>
      <c r="U2" s="253"/>
    </row>
    <row r="3" ht="23.1" customHeight="1" spans="1:21">
      <c r="A3" s="231"/>
      <c r="B3" s="231"/>
      <c r="C3" s="231"/>
      <c r="D3" s="231"/>
      <c r="E3" s="231"/>
      <c r="F3" s="231"/>
      <c r="G3" s="231"/>
      <c r="H3" s="231"/>
      <c r="I3" s="231"/>
      <c r="J3" s="231"/>
      <c r="K3" s="231"/>
      <c r="L3" s="231"/>
      <c r="M3" s="231"/>
      <c r="N3" s="231"/>
      <c r="O3" s="231"/>
      <c r="P3" s="231"/>
      <c r="Q3" s="231"/>
      <c r="R3" s="231"/>
      <c r="S3" s="252"/>
      <c r="T3" s="252"/>
      <c r="U3" s="262" t="s">
        <v>90</v>
      </c>
    </row>
    <row r="4" ht="30.75" customHeight="1" spans="1:21">
      <c r="A4" s="214" t="s">
        <v>92</v>
      </c>
      <c r="B4" s="214" t="s">
        <v>262</v>
      </c>
      <c r="C4" s="214" t="s">
        <v>293</v>
      </c>
      <c r="D4" s="215" t="s">
        <v>294</v>
      </c>
      <c r="E4" s="214" t="s">
        <v>295</v>
      </c>
      <c r="F4" s="214"/>
      <c r="G4" s="214"/>
      <c r="H4" s="214"/>
      <c r="I4" s="215" t="s">
        <v>296</v>
      </c>
      <c r="J4" s="259"/>
      <c r="K4" s="259"/>
      <c r="L4" s="259"/>
      <c r="M4" s="259"/>
      <c r="N4" s="259"/>
      <c r="O4" s="249"/>
      <c r="P4" s="214" t="s">
        <v>244</v>
      </c>
      <c r="Q4" s="214"/>
      <c r="R4" s="214" t="s">
        <v>297</v>
      </c>
      <c r="S4" s="214"/>
      <c r="T4" s="214"/>
      <c r="U4" s="214"/>
    </row>
    <row r="5" customFormat="1" ht="30.75" customHeight="1" spans="1:21">
      <c r="A5" s="214"/>
      <c r="B5" s="214"/>
      <c r="C5" s="214"/>
      <c r="D5" s="214"/>
      <c r="E5" s="219" t="s">
        <v>277</v>
      </c>
      <c r="F5" s="214" t="s">
        <v>298</v>
      </c>
      <c r="G5" s="214" t="s">
        <v>299</v>
      </c>
      <c r="H5" s="214" t="s">
        <v>300</v>
      </c>
      <c r="I5" s="260" t="s">
        <v>301</v>
      </c>
      <c r="J5" s="260" t="s">
        <v>302</v>
      </c>
      <c r="K5" s="260" t="s">
        <v>303</v>
      </c>
      <c r="L5" s="260" t="s">
        <v>304</v>
      </c>
      <c r="M5" s="260" t="s">
        <v>305</v>
      </c>
      <c r="N5" s="260" t="s">
        <v>99</v>
      </c>
      <c r="O5" s="260" t="s">
        <v>277</v>
      </c>
      <c r="P5" s="214" t="s">
        <v>306</v>
      </c>
      <c r="Q5" s="214" t="s">
        <v>307</v>
      </c>
      <c r="R5" s="214" t="s">
        <v>107</v>
      </c>
      <c r="S5" s="214" t="s">
        <v>308</v>
      </c>
      <c r="T5" s="260" t="s">
        <v>303</v>
      </c>
      <c r="U5" s="226" t="s">
        <v>309</v>
      </c>
    </row>
    <row r="6" ht="23.25" customHeight="1" spans="1:21">
      <c r="A6" s="214"/>
      <c r="B6" s="214"/>
      <c r="C6" s="214"/>
      <c r="D6" s="214"/>
      <c r="E6" s="219"/>
      <c r="F6" s="214"/>
      <c r="G6" s="214"/>
      <c r="H6" s="214"/>
      <c r="I6" s="229"/>
      <c r="J6" s="229"/>
      <c r="K6" s="229"/>
      <c r="L6" s="229"/>
      <c r="M6" s="229"/>
      <c r="N6" s="229"/>
      <c r="O6" s="229"/>
      <c r="P6" s="214"/>
      <c r="Q6" s="214"/>
      <c r="R6" s="214"/>
      <c r="S6" s="214"/>
      <c r="T6" s="229"/>
      <c r="U6" s="226"/>
    </row>
    <row r="7" ht="23.1" customHeight="1" spans="1:21">
      <c r="A7" s="254" t="s">
        <v>109</v>
      </c>
      <c r="B7" s="255" t="s">
        <v>310</v>
      </c>
      <c r="C7" s="256">
        <v>75000</v>
      </c>
      <c r="D7" s="256">
        <v>20000</v>
      </c>
      <c r="E7" s="257">
        <v>0</v>
      </c>
      <c r="F7" s="257">
        <v>0</v>
      </c>
      <c r="G7" s="257">
        <v>0</v>
      </c>
      <c r="H7" s="258">
        <v>0</v>
      </c>
      <c r="I7" s="257">
        <v>0</v>
      </c>
      <c r="J7" s="258">
        <v>400000</v>
      </c>
      <c r="K7" s="257">
        <v>0</v>
      </c>
      <c r="L7" s="258">
        <v>0</v>
      </c>
      <c r="M7" s="257">
        <v>0</v>
      </c>
      <c r="N7" s="258">
        <v>0</v>
      </c>
      <c r="O7" s="257">
        <v>400000</v>
      </c>
      <c r="P7" s="261"/>
      <c r="Q7" s="257"/>
      <c r="R7" s="258">
        <v>400000</v>
      </c>
      <c r="S7" s="257">
        <v>400000</v>
      </c>
      <c r="T7" s="258">
        <v>0</v>
      </c>
      <c r="U7" s="257">
        <v>0</v>
      </c>
    </row>
    <row r="8" ht="23.1" customHeight="1" spans="1:21">
      <c r="A8" s="254" t="s">
        <v>111</v>
      </c>
      <c r="B8" s="255" t="s">
        <v>310</v>
      </c>
      <c r="C8" s="256">
        <v>75000</v>
      </c>
      <c r="D8" s="256">
        <v>20000</v>
      </c>
      <c r="E8" s="257">
        <v>0</v>
      </c>
      <c r="F8" s="257">
        <v>0</v>
      </c>
      <c r="G8" s="257">
        <v>0</v>
      </c>
      <c r="H8" s="258">
        <v>0</v>
      </c>
      <c r="I8" s="257">
        <v>0</v>
      </c>
      <c r="J8" s="258">
        <v>400000</v>
      </c>
      <c r="K8" s="257">
        <v>0</v>
      </c>
      <c r="L8" s="258">
        <v>0</v>
      </c>
      <c r="M8" s="257">
        <v>0</v>
      </c>
      <c r="N8" s="258">
        <v>0</v>
      </c>
      <c r="O8" s="257">
        <v>400000</v>
      </c>
      <c r="P8" s="261"/>
      <c r="Q8" s="257"/>
      <c r="R8" s="258">
        <v>400000</v>
      </c>
      <c r="S8" s="257">
        <v>400000</v>
      </c>
      <c r="T8" s="258">
        <v>0</v>
      </c>
      <c r="U8" s="257">
        <v>0</v>
      </c>
    </row>
    <row r="9" ht="23.1" customHeight="1" spans="1:14">
      <c r="A9" s="252"/>
      <c r="B9" s="252"/>
      <c r="C9" s="252"/>
      <c r="D9" s="252"/>
      <c r="E9" s="252"/>
      <c r="F9" s="252"/>
      <c r="G9" s="252"/>
      <c r="H9" s="252"/>
      <c r="I9" s="252"/>
      <c r="J9" s="252"/>
      <c r="K9" s="252"/>
      <c r="L9" s="252"/>
      <c r="M9" s="252"/>
      <c r="N9" s="243"/>
    </row>
    <row r="10" ht="23.1" customHeight="1" spans="1:14">
      <c r="A10" s="252"/>
      <c r="B10" s="252"/>
      <c r="C10" s="252"/>
      <c r="D10" s="252"/>
      <c r="E10" s="252"/>
      <c r="F10" s="252"/>
      <c r="G10" s="252"/>
      <c r="H10" s="252"/>
      <c r="I10" s="252"/>
      <c r="J10" s="252"/>
      <c r="K10" s="252"/>
      <c r="L10" s="252"/>
      <c r="M10" s="252"/>
      <c r="N10" s="243"/>
    </row>
    <row r="11" ht="23.1" customHeight="1" spans="1:14">
      <c r="A11" s="252"/>
      <c r="B11" s="252"/>
      <c r="C11" s="252"/>
      <c r="D11" s="252"/>
      <c r="E11" s="252"/>
      <c r="F11" s="252"/>
      <c r="G11" s="252"/>
      <c r="H11" s="252"/>
      <c r="I11" s="252"/>
      <c r="J11" s="252"/>
      <c r="K11" s="252"/>
      <c r="L11" s="252"/>
      <c r="M11" s="252"/>
      <c r="N11" s="243"/>
    </row>
    <row r="12" ht="23.1" customHeight="1" spans="1:14">
      <c r="A12" s="252"/>
      <c r="B12" s="252"/>
      <c r="C12" s="252"/>
      <c r="D12" s="252"/>
      <c r="E12" s="252"/>
      <c r="F12" s="252"/>
      <c r="G12" s="252"/>
      <c r="H12" s="252"/>
      <c r="I12" s="252"/>
      <c r="J12" s="252"/>
      <c r="K12" s="252"/>
      <c r="L12" s="252"/>
      <c r="M12" s="252"/>
      <c r="N12" s="243"/>
    </row>
    <row r="13" ht="23.1" customHeight="1" spans="1:14">
      <c r="A13" s="252"/>
      <c r="B13" s="252"/>
      <c r="C13" s="252"/>
      <c r="D13" s="252"/>
      <c r="E13" s="252"/>
      <c r="F13" s="252"/>
      <c r="G13" s="252"/>
      <c r="H13" s="252"/>
      <c r="I13" s="252"/>
      <c r="J13" s="252"/>
      <c r="K13" s="252"/>
      <c r="L13" s="252"/>
      <c r="M13" s="252"/>
      <c r="N13" s="24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5"/>
  <sheetViews>
    <sheetView showGridLines="0" zoomScale="115" zoomScaleNormal="115" topLeftCell="A4" workbookViewId="0">
      <selection activeCell="A8" sqref="$A8:$XFD8"/>
    </sheetView>
  </sheetViews>
  <sheetFormatPr defaultColWidth="9.37777777777778" defaultRowHeight="11.25"/>
  <cols>
    <col min="1" max="2" width="11.1222222222222" style="92" customWidth="1"/>
    <col min="3" max="3" width="35.6222222222222" style="92" customWidth="1"/>
    <col min="4" max="4" width="13.5" style="92" customWidth="1"/>
    <col min="5" max="21" width="9" style="92" customWidth="1"/>
    <col min="22" max="26" width="6.87777777777778" style="92" customWidth="1"/>
    <col min="27" max="16384" width="9.37777777777778" style="92"/>
  </cols>
  <sheetData>
    <row r="1" ht="24.75" customHeight="1" spans="1:26">
      <c r="A1" s="234"/>
      <c r="B1" s="234"/>
      <c r="C1" s="234"/>
      <c r="D1" s="234"/>
      <c r="E1" s="234"/>
      <c r="F1" s="234"/>
      <c r="G1" s="234"/>
      <c r="H1" s="234"/>
      <c r="I1" s="234"/>
      <c r="J1" s="234"/>
      <c r="K1" s="234"/>
      <c r="L1" s="234"/>
      <c r="M1" s="234"/>
      <c r="N1" s="234"/>
      <c r="O1" s="234"/>
      <c r="P1" s="242"/>
      <c r="Q1" s="242"/>
      <c r="R1" s="242"/>
      <c r="S1" s="243"/>
      <c r="T1" s="243"/>
      <c r="U1" s="247" t="s">
        <v>311</v>
      </c>
      <c r="V1" s="243"/>
      <c r="W1" s="243"/>
      <c r="X1" s="243"/>
      <c r="Y1" s="243"/>
      <c r="Z1" s="243"/>
    </row>
    <row r="2" ht="24.75" customHeight="1" spans="1:26">
      <c r="A2" s="235" t="s">
        <v>312</v>
      </c>
      <c r="B2" s="235"/>
      <c r="C2" s="235"/>
      <c r="D2" s="235"/>
      <c r="E2" s="235"/>
      <c r="F2" s="235"/>
      <c r="G2" s="235"/>
      <c r="H2" s="235"/>
      <c r="I2" s="235"/>
      <c r="J2" s="235"/>
      <c r="K2" s="235"/>
      <c r="L2" s="235"/>
      <c r="M2" s="235"/>
      <c r="N2" s="235"/>
      <c r="O2" s="235"/>
      <c r="P2" s="235"/>
      <c r="Q2" s="235"/>
      <c r="R2" s="235"/>
      <c r="S2" s="235"/>
      <c r="T2" s="235"/>
      <c r="U2" s="235"/>
      <c r="V2" s="243"/>
      <c r="W2" s="243"/>
      <c r="X2" s="243"/>
      <c r="Y2" s="243"/>
      <c r="Z2" s="243"/>
    </row>
    <row r="3" ht="24.75" customHeight="1" spans="1:26">
      <c r="A3" s="236"/>
      <c r="B3" s="234"/>
      <c r="C3" s="234"/>
      <c r="D3" s="234"/>
      <c r="E3" s="234"/>
      <c r="F3" s="234"/>
      <c r="G3" s="234"/>
      <c r="H3" s="234"/>
      <c r="I3" s="234"/>
      <c r="J3" s="234"/>
      <c r="K3" s="234"/>
      <c r="L3" s="234"/>
      <c r="M3" s="234"/>
      <c r="N3" s="234"/>
      <c r="O3" s="234"/>
      <c r="P3" s="244"/>
      <c r="Q3" s="244"/>
      <c r="R3" s="244"/>
      <c r="S3" s="248"/>
      <c r="T3" s="233" t="s">
        <v>90</v>
      </c>
      <c r="U3" s="233"/>
      <c r="V3" s="243"/>
      <c r="W3" s="243"/>
      <c r="X3" s="243"/>
      <c r="Y3" s="243"/>
      <c r="Z3" s="243"/>
    </row>
    <row r="4" ht="24.75" customHeight="1" spans="1:26">
      <c r="A4" s="237" t="s">
        <v>116</v>
      </c>
      <c r="B4" s="214" t="s">
        <v>91</v>
      </c>
      <c r="C4" s="238" t="s">
        <v>117</v>
      </c>
      <c r="D4" s="239" t="s">
        <v>118</v>
      </c>
      <c r="E4" s="214" t="s">
        <v>183</v>
      </c>
      <c r="F4" s="214"/>
      <c r="G4" s="214"/>
      <c r="H4" s="215"/>
      <c r="I4" s="214" t="s">
        <v>184</v>
      </c>
      <c r="J4" s="214"/>
      <c r="K4" s="214"/>
      <c r="L4" s="214"/>
      <c r="M4" s="214"/>
      <c r="N4" s="214"/>
      <c r="O4" s="214"/>
      <c r="P4" s="214"/>
      <c r="Q4" s="214"/>
      <c r="R4" s="214"/>
      <c r="S4" s="249" t="s">
        <v>272</v>
      </c>
      <c r="T4" s="229" t="s">
        <v>186</v>
      </c>
      <c r="U4" s="250" t="s">
        <v>187</v>
      </c>
      <c r="V4" s="243"/>
      <c r="W4" s="243"/>
      <c r="X4" s="243"/>
      <c r="Y4" s="243"/>
      <c r="Z4" s="243"/>
    </row>
    <row r="5" ht="24.75" customHeight="1" spans="1:26">
      <c r="A5" s="237"/>
      <c r="B5" s="214"/>
      <c r="C5" s="238"/>
      <c r="D5" s="219"/>
      <c r="E5" s="229" t="s">
        <v>107</v>
      </c>
      <c r="F5" s="229" t="s">
        <v>189</v>
      </c>
      <c r="G5" s="229" t="s">
        <v>190</v>
      </c>
      <c r="H5" s="229" t="s">
        <v>191</v>
      </c>
      <c r="I5" s="229" t="s">
        <v>107</v>
      </c>
      <c r="J5" s="245" t="s">
        <v>192</v>
      </c>
      <c r="K5" s="245" t="s">
        <v>193</v>
      </c>
      <c r="L5" s="245" t="s">
        <v>194</v>
      </c>
      <c r="M5" s="245" t="s">
        <v>195</v>
      </c>
      <c r="N5" s="229" t="s">
        <v>196</v>
      </c>
      <c r="O5" s="229" t="s">
        <v>197</v>
      </c>
      <c r="P5" s="229" t="s">
        <v>198</v>
      </c>
      <c r="Q5" s="229" t="s">
        <v>199</v>
      </c>
      <c r="R5" s="229" t="s">
        <v>200</v>
      </c>
      <c r="S5" s="214"/>
      <c r="T5" s="214"/>
      <c r="U5" s="251"/>
      <c r="V5" s="243"/>
      <c r="W5" s="243"/>
      <c r="X5" s="243"/>
      <c r="Y5" s="243"/>
      <c r="Z5" s="243"/>
    </row>
    <row r="6" ht="30.75" customHeight="1" spans="1:26">
      <c r="A6" s="237"/>
      <c r="B6" s="214"/>
      <c r="C6" s="238"/>
      <c r="D6" s="219"/>
      <c r="E6" s="214"/>
      <c r="F6" s="214"/>
      <c r="G6" s="214"/>
      <c r="H6" s="214"/>
      <c r="I6" s="214"/>
      <c r="J6" s="246"/>
      <c r="K6" s="246"/>
      <c r="L6" s="246"/>
      <c r="M6" s="246"/>
      <c r="N6" s="214"/>
      <c r="O6" s="214"/>
      <c r="P6" s="214"/>
      <c r="Q6" s="214"/>
      <c r="R6" s="214"/>
      <c r="S6" s="214"/>
      <c r="T6" s="214"/>
      <c r="U6" s="251"/>
      <c r="V6" s="243"/>
      <c r="W6" s="243"/>
      <c r="X6" s="243"/>
      <c r="Y6" s="243"/>
      <c r="Z6" s="243"/>
    </row>
    <row r="7" ht="24.75" customHeight="1" spans="1:26">
      <c r="A7" s="219"/>
      <c r="B7" s="129"/>
      <c r="C7" s="123" t="s">
        <v>107</v>
      </c>
      <c r="D7" s="219">
        <v>0</v>
      </c>
      <c r="E7" s="219">
        <v>0</v>
      </c>
      <c r="F7" s="219">
        <v>0</v>
      </c>
      <c r="G7" s="219">
        <v>0</v>
      </c>
      <c r="H7" s="219">
        <v>0</v>
      </c>
      <c r="I7" s="219">
        <v>0</v>
      </c>
      <c r="J7" s="219">
        <v>0</v>
      </c>
      <c r="K7" s="219">
        <v>0</v>
      </c>
      <c r="L7" s="219">
        <v>0</v>
      </c>
      <c r="M7" s="219">
        <v>0</v>
      </c>
      <c r="N7" s="219">
        <v>0</v>
      </c>
      <c r="O7" s="219">
        <v>0</v>
      </c>
      <c r="P7" s="219">
        <v>0</v>
      </c>
      <c r="Q7" s="219">
        <v>0</v>
      </c>
      <c r="R7" s="219">
        <v>0</v>
      </c>
      <c r="S7" s="219">
        <v>0</v>
      </c>
      <c r="T7" s="219">
        <v>0</v>
      </c>
      <c r="U7" s="219">
        <v>0</v>
      </c>
      <c r="V7" s="243"/>
      <c r="W7" s="243"/>
      <c r="X7" s="243"/>
      <c r="Y7" s="243"/>
      <c r="Z7" s="243"/>
    </row>
    <row r="8" ht="18.9" customHeight="1" spans="1:26">
      <c r="A8" s="240"/>
      <c r="B8" s="240"/>
      <c r="C8" s="241"/>
      <c r="D8" s="242"/>
      <c r="E8" s="242"/>
      <c r="F8" s="242"/>
      <c r="G8" s="242"/>
      <c r="H8" s="242"/>
      <c r="I8" s="242"/>
      <c r="J8" s="242"/>
      <c r="K8" s="242"/>
      <c r="L8" s="242"/>
      <c r="M8" s="242"/>
      <c r="N8" s="242"/>
      <c r="O8" s="242"/>
      <c r="P8" s="242"/>
      <c r="Q8" s="242"/>
      <c r="R8" s="242"/>
      <c r="S8" s="243"/>
      <c r="T8" s="243"/>
      <c r="U8" s="252"/>
      <c r="V8" s="243"/>
      <c r="W8" s="243"/>
      <c r="X8" s="243"/>
      <c r="Y8" s="243"/>
      <c r="Z8" s="243"/>
    </row>
    <row r="9" ht="18.9" customHeight="1" spans="1:26">
      <c r="A9" s="240"/>
      <c r="B9" s="240"/>
      <c r="C9" s="241"/>
      <c r="D9" s="242"/>
      <c r="E9" s="242"/>
      <c r="F9" s="242"/>
      <c r="G9" s="242"/>
      <c r="H9" s="242"/>
      <c r="I9" s="242"/>
      <c r="J9" s="242"/>
      <c r="K9" s="242"/>
      <c r="L9" s="242"/>
      <c r="M9" s="242"/>
      <c r="N9" s="242"/>
      <c r="O9" s="242"/>
      <c r="P9" s="242"/>
      <c r="Q9" s="242"/>
      <c r="R9" s="242"/>
      <c r="S9" s="243"/>
      <c r="T9" s="243"/>
      <c r="U9" s="252"/>
      <c r="V9" s="243"/>
      <c r="W9" s="243"/>
      <c r="X9" s="243"/>
      <c r="Y9" s="243"/>
      <c r="Z9" s="243"/>
    </row>
    <row r="10" ht="18.9" customHeight="1" spans="1:26">
      <c r="A10" s="240"/>
      <c r="B10" s="240"/>
      <c r="C10" s="241"/>
      <c r="D10" s="242"/>
      <c r="E10" s="242"/>
      <c r="F10" s="242"/>
      <c r="G10" s="242"/>
      <c r="H10" s="242"/>
      <c r="I10" s="242"/>
      <c r="J10" s="242"/>
      <c r="K10" s="242"/>
      <c r="L10" s="242"/>
      <c r="M10" s="242"/>
      <c r="N10" s="242"/>
      <c r="O10" s="242"/>
      <c r="P10" s="242"/>
      <c r="Q10" s="242"/>
      <c r="R10" s="242"/>
      <c r="S10" s="243"/>
      <c r="T10" s="243"/>
      <c r="U10" s="252"/>
      <c r="V10" s="243"/>
      <c r="W10" s="243"/>
      <c r="X10" s="243"/>
      <c r="Y10" s="243"/>
      <c r="Z10" s="243"/>
    </row>
    <row r="11" ht="18.9" customHeight="1" spans="1:26">
      <c r="A11" s="240"/>
      <c r="B11" s="240"/>
      <c r="C11" s="241"/>
      <c r="D11" s="242"/>
      <c r="E11" s="242"/>
      <c r="F11" s="242"/>
      <c r="G11" s="242"/>
      <c r="H11" s="242"/>
      <c r="I11" s="242"/>
      <c r="J11" s="242"/>
      <c r="K11" s="242"/>
      <c r="L11" s="242"/>
      <c r="M11" s="242"/>
      <c r="N11" s="242"/>
      <c r="O11" s="242"/>
      <c r="P11" s="242"/>
      <c r="Q11" s="242"/>
      <c r="R11" s="242"/>
      <c r="S11" s="243"/>
      <c r="T11" s="243"/>
      <c r="U11" s="252"/>
      <c r="V11" s="243"/>
      <c r="W11" s="243"/>
      <c r="X11" s="243"/>
      <c r="Y11" s="243"/>
      <c r="Z11" s="243"/>
    </row>
    <row r="12" ht="18.9" customHeight="1" spans="1:26">
      <c r="A12" s="240"/>
      <c r="B12" s="240"/>
      <c r="C12" s="241"/>
      <c r="D12" s="242"/>
      <c r="E12" s="242"/>
      <c r="F12" s="242"/>
      <c r="G12" s="242"/>
      <c r="H12" s="242"/>
      <c r="I12" s="242"/>
      <c r="J12" s="242"/>
      <c r="K12" s="242"/>
      <c r="L12" s="242"/>
      <c r="M12" s="242"/>
      <c r="N12" s="242"/>
      <c r="O12" s="242"/>
      <c r="P12" s="242"/>
      <c r="Q12" s="242"/>
      <c r="R12" s="242"/>
      <c r="S12" s="243"/>
      <c r="T12" s="243"/>
      <c r="U12" s="252"/>
      <c r="V12" s="243"/>
      <c r="W12" s="243"/>
      <c r="X12" s="243"/>
      <c r="Y12" s="243"/>
      <c r="Z12" s="243"/>
    </row>
    <row r="13" ht="18.9" customHeight="1" spans="1:26">
      <c r="A13" s="240"/>
      <c r="B13" s="240"/>
      <c r="C13" s="241"/>
      <c r="D13" s="242"/>
      <c r="E13" s="242"/>
      <c r="F13" s="242"/>
      <c r="G13" s="242"/>
      <c r="H13" s="242"/>
      <c r="I13" s="242"/>
      <c r="J13" s="242"/>
      <c r="K13" s="242"/>
      <c r="L13" s="242"/>
      <c r="M13" s="242"/>
      <c r="N13" s="242"/>
      <c r="O13" s="242"/>
      <c r="P13" s="242"/>
      <c r="Q13" s="242"/>
      <c r="R13" s="242"/>
      <c r="S13" s="243"/>
      <c r="T13" s="243"/>
      <c r="U13" s="252"/>
      <c r="V13" s="243"/>
      <c r="W13" s="243"/>
      <c r="X13" s="243"/>
      <c r="Y13" s="243"/>
      <c r="Z13" s="243"/>
    </row>
    <row r="14" ht="18.9" customHeight="1" spans="1:26">
      <c r="A14" s="240"/>
      <c r="B14" s="240"/>
      <c r="C14" s="241"/>
      <c r="D14" s="242"/>
      <c r="E14" s="242"/>
      <c r="F14" s="242"/>
      <c r="G14" s="242"/>
      <c r="H14" s="242"/>
      <c r="I14" s="242"/>
      <c r="J14" s="242"/>
      <c r="K14" s="242"/>
      <c r="L14" s="242"/>
      <c r="M14" s="242"/>
      <c r="N14" s="242"/>
      <c r="O14" s="242"/>
      <c r="P14" s="242"/>
      <c r="Q14" s="242"/>
      <c r="R14" s="242"/>
      <c r="S14" s="243"/>
      <c r="T14" s="243"/>
      <c r="U14" s="252"/>
      <c r="V14" s="243"/>
      <c r="W14" s="243"/>
      <c r="X14" s="243"/>
      <c r="Y14" s="243"/>
      <c r="Z14" s="243"/>
    </row>
    <row r="15" ht="18.9" customHeight="1" spans="1:26">
      <c r="A15" s="240"/>
      <c r="B15" s="240"/>
      <c r="C15" s="241"/>
      <c r="D15" s="242"/>
      <c r="E15" s="242"/>
      <c r="F15" s="242"/>
      <c r="G15" s="242"/>
      <c r="H15" s="242"/>
      <c r="I15" s="242"/>
      <c r="J15" s="242"/>
      <c r="K15" s="242"/>
      <c r="L15" s="242"/>
      <c r="M15" s="242"/>
      <c r="N15" s="242"/>
      <c r="O15" s="242"/>
      <c r="P15" s="242"/>
      <c r="Q15" s="242"/>
      <c r="R15" s="242"/>
      <c r="S15" s="243"/>
      <c r="T15" s="243"/>
      <c r="U15" s="252"/>
      <c r="V15" s="243"/>
      <c r="W15" s="243"/>
      <c r="X15" s="243"/>
      <c r="Y15" s="243"/>
      <c r="Z15" s="243"/>
    </row>
    <row r="16" ht="18.9" customHeight="1" spans="1:26">
      <c r="A16" s="240"/>
      <c r="B16" s="240"/>
      <c r="C16" s="241"/>
      <c r="D16" s="242"/>
      <c r="E16" s="242"/>
      <c r="F16" s="242"/>
      <c r="G16" s="242"/>
      <c r="H16" s="242"/>
      <c r="I16" s="242"/>
      <c r="J16" s="242"/>
      <c r="K16" s="242"/>
      <c r="L16" s="242"/>
      <c r="M16" s="242"/>
      <c r="N16" s="242"/>
      <c r="O16" s="242"/>
      <c r="P16" s="242"/>
      <c r="Q16" s="242"/>
      <c r="R16" s="242"/>
      <c r="S16" s="243"/>
      <c r="T16" s="243"/>
      <c r="U16" s="252"/>
      <c r="V16" s="243"/>
      <c r="W16" s="243"/>
      <c r="X16" s="243"/>
      <c r="Y16" s="243"/>
      <c r="Z16" s="243"/>
    </row>
    <row r="17" ht="18.9" customHeight="1" spans="1:26">
      <c r="A17" s="240"/>
      <c r="B17" s="240"/>
      <c r="C17" s="241"/>
      <c r="D17" s="242"/>
      <c r="E17" s="242"/>
      <c r="F17" s="242"/>
      <c r="G17" s="242"/>
      <c r="H17" s="242"/>
      <c r="I17" s="242"/>
      <c r="J17" s="242"/>
      <c r="K17" s="242"/>
      <c r="L17" s="242"/>
      <c r="M17" s="242"/>
      <c r="N17" s="242"/>
      <c r="O17" s="242"/>
      <c r="P17" s="242"/>
      <c r="Q17" s="242"/>
      <c r="R17" s="242"/>
      <c r="S17" s="243"/>
      <c r="T17" s="243"/>
      <c r="U17" s="252"/>
      <c r="V17" s="243"/>
      <c r="W17" s="243"/>
      <c r="X17" s="243"/>
      <c r="Y17" s="243"/>
      <c r="Z17" s="243"/>
    </row>
    <row r="18" ht="12.75" customHeight="1" spans="1:26">
      <c r="A18"/>
      <c r="B18"/>
      <c r="C18"/>
      <c r="D18"/>
      <c r="E18"/>
      <c r="F18"/>
      <c r="G18"/>
      <c r="H18"/>
      <c r="I18"/>
      <c r="J18"/>
      <c r="K18"/>
      <c r="L18"/>
      <c r="M18"/>
      <c r="N18"/>
      <c r="O18"/>
      <c r="P18"/>
      <c r="Q18"/>
      <c r="R18"/>
      <c r="S18"/>
      <c r="T18"/>
      <c r="U18"/>
      <c r="V18"/>
      <c r="W18"/>
      <c r="X18"/>
      <c r="Y18"/>
      <c r="Z18"/>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s="243"/>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6"/>
  <sheetViews>
    <sheetView showGridLines="0" showZeros="0" workbookViewId="0">
      <selection activeCell="I11" sqref="I11"/>
    </sheetView>
  </sheetViews>
  <sheetFormatPr defaultColWidth="9.37777777777778" defaultRowHeight="11.25"/>
  <cols>
    <col min="1" max="1" width="9.37777777777778" style="206"/>
    <col min="2" max="2" width="10.6222222222222" style="92" customWidth="1"/>
    <col min="3" max="3" width="35.7555555555556" style="92" customWidth="1"/>
    <col min="4" max="4" width="11.6222222222222" style="92" customWidth="1"/>
    <col min="5" max="5" width="12" style="92" customWidth="1"/>
    <col min="6" max="6" width="11.3777777777778" style="92" customWidth="1"/>
    <col min="7" max="7" width="11.6222222222222" style="92" customWidth="1"/>
    <col min="8" max="8" width="9.62222222222222" style="92" customWidth="1"/>
    <col min="9" max="9" width="11.1222222222222" style="92" customWidth="1"/>
    <col min="10" max="10" width="10.8777777777778" style="92" customWidth="1"/>
    <col min="11" max="11" width="11.5" style="92" customWidth="1"/>
    <col min="12" max="12" width="12.1222222222222" style="92" customWidth="1"/>
    <col min="13" max="13" width="8.62222222222222" style="92" customWidth="1"/>
    <col min="14" max="14" width="8.5" style="92" customWidth="1"/>
    <col min="15" max="15" width="9.87777777777778" style="92" customWidth="1"/>
    <col min="16" max="16" width="8.37777777777778" style="92" customWidth="1"/>
    <col min="17" max="17" width="9.12222222222222" style="92" customWidth="1"/>
    <col min="18" max="18" width="7.87777777777778" style="92" customWidth="1"/>
    <col min="19" max="19" width="7.5" style="92" customWidth="1"/>
    <col min="20" max="20" width="7.87777777777778" style="92" customWidth="1"/>
    <col min="21" max="248" width="6.62222222222222" style="92" customWidth="1"/>
    <col min="249" max="16384" width="9.37777777777778" style="92"/>
  </cols>
  <sheetData>
    <row r="1" ht="23.1" customHeight="1" spans="2:248">
      <c r="B1" s="207"/>
      <c r="C1" s="208"/>
      <c r="D1" s="208"/>
      <c r="E1" s="208"/>
      <c r="F1" s="209"/>
      <c r="G1" s="208"/>
      <c r="H1" s="208"/>
      <c r="I1" s="208"/>
      <c r="J1" s="208"/>
      <c r="K1" s="208"/>
      <c r="L1" s="208"/>
      <c r="M1" s="208"/>
      <c r="N1"/>
      <c r="O1"/>
      <c r="P1" s="220"/>
      <c r="Q1" s="231"/>
      <c r="R1" s="231"/>
      <c r="S1" s="232" t="s">
        <v>313</v>
      </c>
      <c r="T1" s="232"/>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c r="FE1" s="231"/>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c r="IK1" s="231"/>
      <c r="IL1" s="231"/>
      <c r="IM1" s="231"/>
      <c r="IN1" s="231"/>
    </row>
    <row r="2" ht="23.1" customHeight="1" spans="2:248">
      <c r="B2"/>
      <c r="C2" s="210" t="s">
        <v>314</v>
      </c>
      <c r="D2" s="210"/>
      <c r="E2" s="210"/>
      <c r="F2" s="210"/>
      <c r="G2" s="210"/>
      <c r="H2" s="210"/>
      <c r="I2" s="210"/>
      <c r="J2" s="210"/>
      <c r="K2" s="210"/>
      <c r="L2" s="210"/>
      <c r="M2" s="210"/>
      <c r="N2" s="210"/>
      <c r="O2" s="210"/>
      <c r="P2" s="210"/>
      <c r="Q2" s="210"/>
      <c r="R2" s="210"/>
      <c r="S2" s="210"/>
      <c r="T2" s="210"/>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c r="ID2" s="231"/>
      <c r="IE2" s="231"/>
      <c r="IF2" s="231"/>
      <c r="IG2" s="231"/>
      <c r="IH2" s="231"/>
      <c r="II2" s="231"/>
      <c r="IJ2" s="231"/>
      <c r="IK2" s="231"/>
      <c r="IL2" s="231"/>
      <c r="IM2" s="231"/>
      <c r="IN2" s="231"/>
    </row>
    <row r="3" ht="23.1" customHeight="1" spans="2:248">
      <c r="B3"/>
      <c r="C3" s="211"/>
      <c r="D3" s="211"/>
      <c r="E3" s="211"/>
      <c r="F3" s="211"/>
      <c r="G3" s="211"/>
      <c r="H3" s="211"/>
      <c r="I3" s="211"/>
      <c r="J3" s="211"/>
      <c r="K3" s="211"/>
      <c r="L3" s="211"/>
      <c r="M3" s="211"/>
      <c r="N3" s="221"/>
      <c r="O3" s="222"/>
      <c r="P3" s="223"/>
      <c r="Q3" s="231"/>
      <c r="R3" s="231"/>
      <c r="S3" s="233" t="s">
        <v>315</v>
      </c>
      <c r="T3" s="233"/>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row>
    <row r="4" ht="23.1" customHeight="1" spans="1:248">
      <c r="A4" s="212" t="s">
        <v>316</v>
      </c>
      <c r="B4" s="213" t="s">
        <v>91</v>
      </c>
      <c r="C4" s="214" t="s">
        <v>92</v>
      </c>
      <c r="D4" s="214" t="s">
        <v>262</v>
      </c>
      <c r="E4" s="214" t="s">
        <v>317</v>
      </c>
      <c r="F4" s="214" t="s">
        <v>318</v>
      </c>
      <c r="G4" s="214" t="s">
        <v>319</v>
      </c>
      <c r="H4" s="215" t="s">
        <v>320</v>
      </c>
      <c r="I4" s="215" t="s">
        <v>93</v>
      </c>
      <c r="J4" s="224" t="s">
        <v>94</v>
      </c>
      <c r="K4" s="224"/>
      <c r="L4" s="224"/>
      <c r="M4" s="225" t="s">
        <v>95</v>
      </c>
      <c r="N4" s="226" t="s">
        <v>96</v>
      </c>
      <c r="O4" s="226" t="s">
        <v>97</v>
      </c>
      <c r="P4" s="226"/>
      <c r="Q4" s="214" t="s">
        <v>98</v>
      </c>
      <c r="R4" s="214" t="s">
        <v>99</v>
      </c>
      <c r="S4" s="229" t="s">
        <v>100</v>
      </c>
      <c r="T4" s="227" t="s">
        <v>101</v>
      </c>
      <c r="U4"/>
      <c r="V4"/>
      <c r="W4"/>
      <c r="X4"/>
      <c r="Y4"/>
      <c r="Z4"/>
      <c r="AA4"/>
      <c r="AB4"/>
      <c r="AC4"/>
      <c r="AD4"/>
      <c r="AE4"/>
      <c r="AF4"/>
      <c r="AG4"/>
      <c r="AH4"/>
      <c r="AI4"/>
      <c r="AJ4"/>
      <c r="AK4"/>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row>
    <row r="5" ht="23.1" customHeight="1" spans="1:248">
      <c r="A5" s="212"/>
      <c r="B5" s="213"/>
      <c r="C5" s="214"/>
      <c r="D5" s="214"/>
      <c r="E5" s="214"/>
      <c r="F5" s="214"/>
      <c r="G5" s="214"/>
      <c r="H5" s="215"/>
      <c r="I5" s="214"/>
      <c r="J5" s="227" t="s">
        <v>119</v>
      </c>
      <c r="K5" s="228" t="s">
        <v>103</v>
      </c>
      <c r="L5" s="229" t="s">
        <v>104</v>
      </c>
      <c r="M5" s="226"/>
      <c r="N5" s="226"/>
      <c r="O5" s="226"/>
      <c r="P5" s="226"/>
      <c r="Q5" s="214"/>
      <c r="R5" s="214"/>
      <c r="S5" s="214"/>
      <c r="T5" s="226"/>
      <c r="U5"/>
      <c r="V5"/>
      <c r="W5"/>
      <c r="X5"/>
      <c r="Y5"/>
      <c r="Z5"/>
      <c r="AA5"/>
      <c r="AB5"/>
      <c r="AC5"/>
      <c r="AD5"/>
      <c r="AE5"/>
      <c r="AF5"/>
      <c r="AG5"/>
      <c r="AH5"/>
      <c r="AI5"/>
      <c r="AJ5"/>
      <c r="AK5"/>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row>
    <row r="6" ht="19.5" customHeight="1" spans="1:248">
      <c r="A6" s="212"/>
      <c r="B6" s="213"/>
      <c r="C6" s="214"/>
      <c r="D6" s="214"/>
      <c r="E6" s="214"/>
      <c r="F6" s="214"/>
      <c r="G6" s="214"/>
      <c r="H6" s="215"/>
      <c r="I6" s="214"/>
      <c r="J6" s="226"/>
      <c r="K6" s="215"/>
      <c r="L6" s="214"/>
      <c r="M6" s="226"/>
      <c r="N6" s="226"/>
      <c r="O6" s="226" t="s">
        <v>105</v>
      </c>
      <c r="P6" s="226" t="s">
        <v>106</v>
      </c>
      <c r="Q6" s="214"/>
      <c r="R6" s="214"/>
      <c r="S6" s="214"/>
      <c r="T6" s="226"/>
      <c r="U6"/>
      <c r="V6"/>
      <c r="W6"/>
      <c r="X6"/>
      <c r="Y6"/>
      <c r="Z6"/>
      <c r="AA6"/>
      <c r="AB6"/>
      <c r="AC6"/>
      <c r="AD6"/>
      <c r="AE6"/>
      <c r="AF6"/>
      <c r="AG6"/>
      <c r="AH6"/>
      <c r="AI6"/>
      <c r="AJ6"/>
      <c r="AK6"/>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row>
    <row r="7" ht="39.75" customHeight="1" spans="1:248">
      <c r="A7" s="212"/>
      <c r="B7" s="213"/>
      <c r="C7" s="214"/>
      <c r="D7" s="214"/>
      <c r="E7" s="214"/>
      <c r="F7" s="214"/>
      <c r="G7" s="214"/>
      <c r="H7" s="215"/>
      <c r="I7" s="214"/>
      <c r="J7" s="226"/>
      <c r="K7" s="215"/>
      <c r="L7" s="214"/>
      <c r="M7" s="226"/>
      <c r="N7" s="226"/>
      <c r="O7" s="226"/>
      <c r="P7" s="226"/>
      <c r="Q7" s="214"/>
      <c r="R7" s="214"/>
      <c r="S7" s="214"/>
      <c r="T7" s="226"/>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row>
    <row r="8" ht="27.75" customHeight="1" spans="1:248">
      <c r="A8" s="216">
        <v>1</v>
      </c>
      <c r="B8" s="129" t="s">
        <v>108</v>
      </c>
      <c r="C8" s="129" t="s">
        <v>109</v>
      </c>
      <c r="D8" s="217"/>
      <c r="E8" s="217"/>
      <c r="F8" s="217"/>
      <c r="G8" s="218">
        <f>G9</f>
        <v>156</v>
      </c>
      <c r="H8" s="218">
        <f t="shared" ref="H8:T8" si="0">H9</f>
        <v>0</v>
      </c>
      <c r="I8" s="218">
        <f t="shared" si="0"/>
        <v>739100</v>
      </c>
      <c r="J8" s="218">
        <f t="shared" si="0"/>
        <v>739100</v>
      </c>
      <c r="K8" s="218">
        <f t="shared" si="0"/>
        <v>739100</v>
      </c>
      <c r="L8" s="218">
        <f t="shared" si="0"/>
        <v>0</v>
      </c>
      <c r="M8" s="218">
        <f t="shared" si="0"/>
        <v>0</v>
      </c>
      <c r="N8" s="218">
        <f t="shared" si="0"/>
        <v>0</v>
      </c>
      <c r="O8" s="218">
        <f t="shared" si="0"/>
        <v>0</v>
      </c>
      <c r="P8" s="218">
        <f t="shared" si="0"/>
        <v>0</v>
      </c>
      <c r="Q8" s="218">
        <f t="shared" si="0"/>
        <v>0</v>
      </c>
      <c r="R8" s="218">
        <f t="shared" si="0"/>
        <v>0</v>
      </c>
      <c r="S8" s="218">
        <f t="shared" si="0"/>
        <v>0</v>
      </c>
      <c r="T8" s="218">
        <f t="shared" si="0"/>
        <v>0</v>
      </c>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row>
    <row r="9" customFormat="1" ht="27.75" customHeight="1" spans="1:20">
      <c r="A9" s="117">
        <v>2</v>
      </c>
      <c r="B9" s="129" t="s">
        <v>110</v>
      </c>
      <c r="C9" s="129" t="s">
        <v>111</v>
      </c>
      <c r="D9" s="217"/>
      <c r="E9" s="217"/>
      <c r="F9" s="217"/>
      <c r="G9" s="218">
        <f>SUM(G10:G26)</f>
        <v>156</v>
      </c>
      <c r="H9" s="217"/>
      <c r="I9" s="218">
        <f>SUM(I10:I26)</f>
        <v>739100</v>
      </c>
      <c r="J9" s="218">
        <f t="shared" ref="J9:T9" si="1">SUM(J10:J26)</f>
        <v>739100</v>
      </c>
      <c r="K9" s="218">
        <f t="shared" si="1"/>
        <v>739100</v>
      </c>
      <c r="L9" s="218">
        <f t="shared" si="1"/>
        <v>0</v>
      </c>
      <c r="M9" s="218">
        <f t="shared" si="1"/>
        <v>0</v>
      </c>
      <c r="N9" s="218">
        <f t="shared" si="1"/>
        <v>0</v>
      </c>
      <c r="O9" s="218">
        <f t="shared" si="1"/>
        <v>0</v>
      </c>
      <c r="P9" s="218">
        <f t="shared" si="1"/>
        <v>0</v>
      </c>
      <c r="Q9" s="218">
        <f t="shared" si="1"/>
        <v>0</v>
      </c>
      <c r="R9" s="218">
        <f t="shared" si="1"/>
        <v>0</v>
      </c>
      <c r="S9" s="218">
        <f t="shared" si="1"/>
        <v>0</v>
      </c>
      <c r="T9" s="218">
        <f t="shared" si="1"/>
        <v>0</v>
      </c>
    </row>
    <row r="10" ht="27.75" customHeight="1" spans="1:248">
      <c r="A10" s="216">
        <v>3</v>
      </c>
      <c r="B10" s="129" t="s">
        <v>110</v>
      </c>
      <c r="C10" s="129" t="s">
        <v>111</v>
      </c>
      <c r="D10" s="217" t="s">
        <v>321</v>
      </c>
      <c r="E10" s="217" t="s">
        <v>322</v>
      </c>
      <c r="F10" s="219">
        <v>2022</v>
      </c>
      <c r="G10" s="218">
        <v>2</v>
      </c>
      <c r="H10" s="217" t="s">
        <v>323</v>
      </c>
      <c r="I10" s="218">
        <v>8000</v>
      </c>
      <c r="J10" s="218">
        <v>8000</v>
      </c>
      <c r="K10" s="218">
        <v>8000</v>
      </c>
      <c r="L10" s="218">
        <v>0</v>
      </c>
      <c r="M10" s="218">
        <v>0</v>
      </c>
      <c r="N10" s="218">
        <v>0</v>
      </c>
      <c r="O10" s="218">
        <v>0</v>
      </c>
      <c r="P10" s="230">
        <v>0</v>
      </c>
      <c r="Q10" s="230">
        <v>0</v>
      </c>
      <c r="R10" s="230">
        <v>0</v>
      </c>
      <c r="S10" s="230">
        <v>0</v>
      </c>
      <c r="T10" s="230">
        <v>0</v>
      </c>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row>
    <row r="11" ht="27.75" customHeight="1" spans="1:248">
      <c r="A11" s="117">
        <v>4</v>
      </c>
      <c r="B11" s="129" t="s">
        <v>110</v>
      </c>
      <c r="C11" s="129" t="s">
        <v>111</v>
      </c>
      <c r="D11" s="217" t="s">
        <v>321</v>
      </c>
      <c r="E11" s="217" t="s">
        <v>324</v>
      </c>
      <c r="F11" s="219">
        <v>2022</v>
      </c>
      <c r="G11" s="218">
        <v>2</v>
      </c>
      <c r="H11" s="217" t="s">
        <v>323</v>
      </c>
      <c r="I11" s="218">
        <v>6600</v>
      </c>
      <c r="J11" s="218">
        <v>6600</v>
      </c>
      <c r="K11" s="218">
        <v>6600</v>
      </c>
      <c r="L11" s="218">
        <v>0</v>
      </c>
      <c r="M11" s="218">
        <v>0</v>
      </c>
      <c r="N11" s="218">
        <v>0</v>
      </c>
      <c r="O11" s="218">
        <v>0</v>
      </c>
      <c r="P11" s="230">
        <v>0</v>
      </c>
      <c r="Q11" s="230">
        <v>0</v>
      </c>
      <c r="R11" s="230">
        <v>0</v>
      </c>
      <c r="S11" s="230">
        <v>0</v>
      </c>
      <c r="T11" s="230">
        <v>0</v>
      </c>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c r="EW11" s="231"/>
      <c r="EX11" s="231"/>
      <c r="EY11" s="231"/>
      <c r="EZ11" s="231"/>
      <c r="FA11" s="231"/>
      <c r="FB11" s="231"/>
      <c r="FC11" s="231"/>
      <c r="FD11" s="231"/>
      <c r="FE11" s="231"/>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c r="HF11" s="231"/>
      <c r="HG11" s="231"/>
      <c r="HH11" s="231"/>
      <c r="HI11" s="231"/>
      <c r="HJ11" s="231"/>
      <c r="HK11" s="231"/>
      <c r="HL11" s="231"/>
      <c r="HM11" s="231"/>
      <c r="HN11" s="231"/>
      <c r="HO11" s="231"/>
      <c r="HP11" s="231"/>
      <c r="HQ11" s="231"/>
      <c r="HR11" s="231"/>
      <c r="HS11" s="231"/>
      <c r="HT11" s="231"/>
      <c r="HU11" s="231"/>
      <c r="HV11" s="231"/>
      <c r="HW11" s="231"/>
      <c r="HX11" s="231"/>
      <c r="HY11" s="231"/>
      <c r="HZ11" s="231"/>
      <c r="IA11" s="231"/>
      <c r="IB11" s="231"/>
      <c r="IC11" s="231"/>
      <c r="ID11" s="231"/>
      <c r="IE11" s="231"/>
      <c r="IF11" s="231"/>
      <c r="IG11" s="231"/>
      <c r="IH11" s="231"/>
      <c r="II11" s="231"/>
      <c r="IJ11" s="231"/>
      <c r="IK11" s="231"/>
      <c r="IL11" s="231"/>
      <c r="IM11" s="231"/>
      <c r="IN11" s="231"/>
    </row>
    <row r="12" ht="27.75" customHeight="1" spans="1:248">
      <c r="A12" s="216">
        <v>5</v>
      </c>
      <c r="B12" s="129" t="s">
        <v>110</v>
      </c>
      <c r="C12" s="129" t="s">
        <v>111</v>
      </c>
      <c r="D12" s="217" t="s">
        <v>321</v>
      </c>
      <c r="E12" s="217" t="s">
        <v>325</v>
      </c>
      <c r="F12" s="219">
        <v>2022</v>
      </c>
      <c r="G12" s="218">
        <v>1</v>
      </c>
      <c r="H12" s="217" t="s">
        <v>323</v>
      </c>
      <c r="I12" s="218">
        <v>300000</v>
      </c>
      <c r="J12" s="218">
        <v>300000</v>
      </c>
      <c r="K12" s="218">
        <v>300000</v>
      </c>
      <c r="L12" s="218">
        <v>0</v>
      </c>
      <c r="M12" s="218">
        <v>0</v>
      </c>
      <c r="N12" s="218">
        <v>0</v>
      </c>
      <c r="O12" s="218">
        <v>0</v>
      </c>
      <c r="P12" s="230">
        <v>0</v>
      </c>
      <c r="Q12" s="230">
        <v>0</v>
      </c>
      <c r="R12" s="230">
        <v>0</v>
      </c>
      <c r="S12" s="230">
        <v>0</v>
      </c>
      <c r="T12" s="230">
        <v>0</v>
      </c>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c r="EW12" s="231"/>
      <c r="EX12" s="231"/>
      <c r="EY12" s="231"/>
      <c r="EZ12" s="231"/>
      <c r="FA12" s="231"/>
      <c r="FB12" s="231"/>
      <c r="FC12" s="231"/>
      <c r="FD12" s="231"/>
      <c r="FE12" s="231"/>
      <c r="FF12" s="231"/>
      <c r="FG12" s="231"/>
      <c r="FH12" s="231"/>
      <c r="FI12" s="231"/>
      <c r="FJ12" s="231"/>
      <c r="FK12" s="231"/>
      <c r="FL12" s="231"/>
      <c r="FM12" s="231"/>
      <c r="FN12" s="231"/>
      <c r="FO12" s="231"/>
      <c r="FP12" s="231"/>
      <c r="FQ12" s="231"/>
      <c r="FR12" s="231"/>
      <c r="FS12" s="231"/>
      <c r="FT12" s="231"/>
      <c r="FU12" s="231"/>
      <c r="FV12" s="231"/>
      <c r="FW12" s="231"/>
      <c r="FX12" s="231"/>
      <c r="FY12" s="231"/>
      <c r="FZ12" s="231"/>
      <c r="GA12" s="231"/>
      <c r="GB12" s="231"/>
      <c r="GC12" s="231"/>
      <c r="GD12" s="231"/>
      <c r="GE12" s="231"/>
      <c r="GF12" s="231"/>
      <c r="GG12" s="231"/>
      <c r="GH12" s="231"/>
      <c r="GI12" s="231"/>
      <c r="GJ12" s="231"/>
      <c r="GK12" s="231"/>
      <c r="GL12" s="231"/>
      <c r="GM12" s="231"/>
      <c r="GN12" s="231"/>
      <c r="GO12" s="231"/>
      <c r="GP12" s="231"/>
      <c r="GQ12" s="231"/>
      <c r="GR12" s="231"/>
      <c r="GS12" s="231"/>
      <c r="GT12" s="231"/>
      <c r="GU12" s="231"/>
      <c r="GV12" s="231"/>
      <c r="GW12" s="231"/>
      <c r="GX12" s="231"/>
      <c r="GY12" s="231"/>
      <c r="GZ12" s="231"/>
      <c r="HA12" s="231"/>
      <c r="HB12" s="231"/>
      <c r="HC12" s="231"/>
      <c r="HD12" s="231"/>
      <c r="HE12" s="231"/>
      <c r="HF12" s="231"/>
      <c r="HG12" s="231"/>
      <c r="HH12" s="231"/>
      <c r="HI12" s="231"/>
      <c r="HJ12" s="231"/>
      <c r="HK12" s="231"/>
      <c r="HL12" s="231"/>
      <c r="HM12" s="231"/>
      <c r="HN12" s="231"/>
      <c r="HO12" s="231"/>
      <c r="HP12" s="231"/>
      <c r="HQ12" s="231"/>
      <c r="HR12" s="231"/>
      <c r="HS12" s="231"/>
      <c r="HT12" s="231"/>
      <c r="HU12" s="231"/>
      <c r="HV12" s="231"/>
      <c r="HW12" s="231"/>
      <c r="HX12" s="231"/>
      <c r="HY12" s="231"/>
      <c r="HZ12" s="231"/>
      <c r="IA12" s="231"/>
      <c r="IB12" s="231"/>
      <c r="IC12" s="231"/>
      <c r="ID12" s="231"/>
      <c r="IE12" s="231"/>
      <c r="IF12" s="231"/>
      <c r="IG12" s="231"/>
      <c r="IH12" s="231"/>
      <c r="II12" s="231"/>
      <c r="IJ12" s="231"/>
      <c r="IK12" s="231"/>
      <c r="IL12" s="231"/>
      <c r="IM12" s="231"/>
      <c r="IN12" s="231"/>
    </row>
    <row r="13" ht="27.75" customHeight="1" spans="1:248">
      <c r="A13" s="117">
        <v>6</v>
      </c>
      <c r="B13" s="129" t="s">
        <v>110</v>
      </c>
      <c r="C13" s="129" t="s">
        <v>111</v>
      </c>
      <c r="D13" s="217" t="s">
        <v>321</v>
      </c>
      <c r="E13" s="217" t="s">
        <v>326</v>
      </c>
      <c r="F13" s="219">
        <v>2022</v>
      </c>
      <c r="G13" s="218">
        <v>2</v>
      </c>
      <c r="H13" s="217" t="s">
        <v>323</v>
      </c>
      <c r="I13" s="218">
        <v>4500</v>
      </c>
      <c r="J13" s="218">
        <v>4500</v>
      </c>
      <c r="K13" s="218">
        <v>4500</v>
      </c>
      <c r="L13" s="218">
        <v>0</v>
      </c>
      <c r="M13" s="218">
        <v>0</v>
      </c>
      <c r="N13" s="218">
        <v>0</v>
      </c>
      <c r="O13" s="218">
        <v>0</v>
      </c>
      <c r="P13" s="230">
        <v>0</v>
      </c>
      <c r="Q13" s="230">
        <v>0</v>
      </c>
      <c r="R13" s="230">
        <v>0</v>
      </c>
      <c r="S13" s="230">
        <v>0</v>
      </c>
      <c r="T13" s="230">
        <v>0</v>
      </c>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row>
    <row r="14" ht="27.75" customHeight="1" spans="1:248">
      <c r="A14" s="216">
        <v>7</v>
      </c>
      <c r="B14" s="129" t="s">
        <v>110</v>
      </c>
      <c r="C14" s="129" t="s">
        <v>111</v>
      </c>
      <c r="D14" s="217" t="s">
        <v>321</v>
      </c>
      <c r="E14" s="217" t="s">
        <v>327</v>
      </c>
      <c r="F14" s="219">
        <v>2022</v>
      </c>
      <c r="G14" s="218">
        <v>30</v>
      </c>
      <c r="H14" s="217" t="s">
        <v>328</v>
      </c>
      <c r="I14" s="218">
        <v>150000</v>
      </c>
      <c r="J14" s="218">
        <v>150000</v>
      </c>
      <c r="K14" s="218">
        <v>150000</v>
      </c>
      <c r="L14" s="218">
        <v>0</v>
      </c>
      <c r="M14" s="218">
        <v>0</v>
      </c>
      <c r="N14" s="218">
        <v>0</v>
      </c>
      <c r="O14" s="218">
        <v>0</v>
      </c>
      <c r="P14" s="230">
        <v>0</v>
      </c>
      <c r="Q14" s="230">
        <v>0</v>
      </c>
      <c r="R14" s="230">
        <v>0</v>
      </c>
      <c r="S14" s="230">
        <v>0</v>
      </c>
      <c r="T14" s="230">
        <v>0</v>
      </c>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row>
    <row r="15" ht="27.75" customHeight="1" spans="1:248">
      <c r="A15" s="117">
        <v>8</v>
      </c>
      <c r="B15" s="129" t="s">
        <v>110</v>
      </c>
      <c r="C15" s="129" t="s">
        <v>111</v>
      </c>
      <c r="D15" s="217" t="s">
        <v>321</v>
      </c>
      <c r="E15" s="217" t="s">
        <v>329</v>
      </c>
      <c r="F15" s="219">
        <v>2022</v>
      </c>
      <c r="G15" s="218">
        <v>1</v>
      </c>
      <c r="H15" s="217" t="s">
        <v>330</v>
      </c>
      <c r="I15" s="218">
        <v>80000</v>
      </c>
      <c r="J15" s="218">
        <v>80000</v>
      </c>
      <c r="K15" s="218">
        <v>80000</v>
      </c>
      <c r="L15" s="218">
        <v>0</v>
      </c>
      <c r="M15" s="218">
        <v>0</v>
      </c>
      <c r="N15" s="218">
        <v>0</v>
      </c>
      <c r="O15" s="218">
        <v>0</v>
      </c>
      <c r="P15" s="230">
        <v>0</v>
      </c>
      <c r="Q15" s="230">
        <v>0</v>
      </c>
      <c r="R15" s="230">
        <v>0</v>
      </c>
      <c r="S15" s="230">
        <v>0</v>
      </c>
      <c r="T15" s="230">
        <v>0</v>
      </c>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row>
    <row r="16" ht="27.75" customHeight="1" spans="1:248">
      <c r="A16" s="216">
        <v>9</v>
      </c>
      <c r="B16" s="129" t="s">
        <v>110</v>
      </c>
      <c r="C16" s="129" t="s">
        <v>111</v>
      </c>
      <c r="D16" s="217" t="s">
        <v>321</v>
      </c>
      <c r="E16" s="217" t="s">
        <v>331</v>
      </c>
      <c r="F16" s="219">
        <v>2022</v>
      </c>
      <c r="G16" s="218">
        <v>1</v>
      </c>
      <c r="H16" s="217" t="s">
        <v>323</v>
      </c>
      <c r="I16" s="218">
        <v>10000</v>
      </c>
      <c r="J16" s="218">
        <v>10000</v>
      </c>
      <c r="K16" s="218">
        <v>10000</v>
      </c>
      <c r="L16" s="218">
        <v>0</v>
      </c>
      <c r="M16" s="218">
        <v>0</v>
      </c>
      <c r="N16" s="218">
        <v>0</v>
      </c>
      <c r="O16" s="218">
        <v>0</v>
      </c>
      <c r="P16" s="230">
        <v>0</v>
      </c>
      <c r="Q16" s="230">
        <v>0</v>
      </c>
      <c r="R16" s="230">
        <v>0</v>
      </c>
      <c r="S16" s="230">
        <v>0</v>
      </c>
      <c r="T16" s="230">
        <v>0</v>
      </c>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row>
    <row r="17" ht="27.75" customHeight="1" spans="1:248">
      <c r="A17" s="117">
        <v>10</v>
      </c>
      <c r="B17" s="129" t="s">
        <v>110</v>
      </c>
      <c r="C17" s="129" t="s">
        <v>111</v>
      </c>
      <c r="D17" s="217" t="s">
        <v>321</v>
      </c>
      <c r="E17" s="217" t="s">
        <v>332</v>
      </c>
      <c r="F17" s="219">
        <v>2022</v>
      </c>
      <c r="G17" s="218">
        <v>80</v>
      </c>
      <c r="H17" s="217" t="s">
        <v>333</v>
      </c>
      <c r="I17" s="218">
        <v>20000</v>
      </c>
      <c r="J17" s="218">
        <v>20000</v>
      </c>
      <c r="K17" s="218">
        <v>20000</v>
      </c>
      <c r="L17" s="218">
        <v>0</v>
      </c>
      <c r="M17" s="218">
        <v>0</v>
      </c>
      <c r="N17" s="218">
        <v>0</v>
      </c>
      <c r="O17" s="218">
        <v>0</v>
      </c>
      <c r="P17" s="230">
        <v>0</v>
      </c>
      <c r="Q17" s="230">
        <v>0</v>
      </c>
      <c r="R17" s="230">
        <v>0</v>
      </c>
      <c r="S17" s="230">
        <v>0</v>
      </c>
      <c r="T17" s="230">
        <v>0</v>
      </c>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1"/>
      <c r="FA17" s="231"/>
      <c r="FB17" s="231"/>
      <c r="FC17" s="231"/>
      <c r="FD17" s="231"/>
      <c r="FE17" s="231"/>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row>
    <row r="18" ht="27.75" customHeight="1" spans="1:20">
      <c r="A18" s="216">
        <v>11</v>
      </c>
      <c r="B18" s="129" t="s">
        <v>110</v>
      </c>
      <c r="C18" s="129" t="s">
        <v>111</v>
      </c>
      <c r="D18" s="217" t="s">
        <v>321</v>
      </c>
      <c r="E18" s="217" t="s">
        <v>334</v>
      </c>
      <c r="F18" s="219">
        <v>2022</v>
      </c>
      <c r="G18" s="218">
        <v>1</v>
      </c>
      <c r="H18" s="217" t="s">
        <v>335</v>
      </c>
      <c r="I18" s="218">
        <v>18000</v>
      </c>
      <c r="J18" s="218">
        <v>18000</v>
      </c>
      <c r="K18" s="218">
        <v>18000</v>
      </c>
      <c r="L18" s="218">
        <v>0</v>
      </c>
      <c r="M18" s="218">
        <v>0</v>
      </c>
      <c r="N18" s="218">
        <v>0</v>
      </c>
      <c r="O18" s="218">
        <v>0</v>
      </c>
      <c r="P18" s="230">
        <v>0</v>
      </c>
      <c r="Q18" s="230">
        <v>0</v>
      </c>
      <c r="R18" s="230">
        <v>0</v>
      </c>
      <c r="S18" s="230">
        <v>0</v>
      </c>
      <c r="T18" s="230">
        <v>0</v>
      </c>
    </row>
    <row r="19" ht="27.75" customHeight="1" spans="1:20">
      <c r="A19" s="117">
        <v>12</v>
      </c>
      <c r="B19" s="129" t="s">
        <v>110</v>
      </c>
      <c r="C19" s="129" t="s">
        <v>111</v>
      </c>
      <c r="D19" s="217" t="s">
        <v>321</v>
      </c>
      <c r="E19" s="217" t="s">
        <v>336</v>
      </c>
      <c r="F19" s="219">
        <v>2022</v>
      </c>
      <c r="G19" s="218">
        <v>4</v>
      </c>
      <c r="H19" s="217" t="s">
        <v>337</v>
      </c>
      <c r="I19" s="218">
        <v>2000</v>
      </c>
      <c r="J19" s="218">
        <v>2000</v>
      </c>
      <c r="K19" s="218">
        <v>2000</v>
      </c>
      <c r="L19" s="218">
        <v>0</v>
      </c>
      <c r="M19" s="218">
        <v>0</v>
      </c>
      <c r="N19" s="218">
        <v>0</v>
      </c>
      <c r="O19" s="218">
        <v>0</v>
      </c>
      <c r="P19" s="230">
        <v>0</v>
      </c>
      <c r="Q19" s="230">
        <v>0</v>
      </c>
      <c r="R19" s="230">
        <v>0</v>
      </c>
      <c r="S19" s="230">
        <v>0</v>
      </c>
      <c r="T19" s="230">
        <v>0</v>
      </c>
    </row>
    <row r="20" ht="27.75" customHeight="1" spans="1:20">
      <c r="A20" s="216">
        <v>13</v>
      </c>
      <c r="B20" s="129" t="s">
        <v>110</v>
      </c>
      <c r="C20" s="129" t="s">
        <v>111</v>
      </c>
      <c r="D20" s="217" t="s">
        <v>321</v>
      </c>
      <c r="E20" s="217" t="s">
        <v>326</v>
      </c>
      <c r="F20" s="219">
        <v>2022</v>
      </c>
      <c r="G20" s="218">
        <v>2</v>
      </c>
      <c r="H20" s="217" t="s">
        <v>323</v>
      </c>
      <c r="I20" s="218">
        <v>5000</v>
      </c>
      <c r="J20" s="218">
        <v>5000</v>
      </c>
      <c r="K20" s="218">
        <v>5000</v>
      </c>
      <c r="L20" s="218">
        <v>0</v>
      </c>
      <c r="M20" s="218">
        <v>0</v>
      </c>
      <c r="N20" s="218">
        <v>0</v>
      </c>
      <c r="O20" s="218">
        <v>0</v>
      </c>
      <c r="P20" s="230">
        <v>0</v>
      </c>
      <c r="Q20" s="230">
        <v>0</v>
      </c>
      <c r="R20" s="230">
        <v>0</v>
      </c>
      <c r="S20" s="230">
        <v>0</v>
      </c>
      <c r="T20" s="230">
        <v>0</v>
      </c>
    </row>
    <row r="21" ht="27.75" customHeight="1" spans="1:20">
      <c r="A21" s="117">
        <v>14</v>
      </c>
      <c r="B21" s="129" t="s">
        <v>110</v>
      </c>
      <c r="C21" s="129" t="s">
        <v>111</v>
      </c>
      <c r="D21" s="217" t="s">
        <v>321</v>
      </c>
      <c r="E21" s="217" t="s">
        <v>327</v>
      </c>
      <c r="F21" s="219">
        <v>2022</v>
      </c>
      <c r="G21" s="218">
        <v>10</v>
      </c>
      <c r="H21" s="217" t="s">
        <v>328</v>
      </c>
      <c r="I21" s="218">
        <v>50000</v>
      </c>
      <c r="J21" s="218">
        <v>50000</v>
      </c>
      <c r="K21" s="218">
        <v>50000</v>
      </c>
      <c r="L21" s="218">
        <v>0</v>
      </c>
      <c r="M21" s="218">
        <v>0</v>
      </c>
      <c r="N21" s="218">
        <v>0</v>
      </c>
      <c r="O21" s="218">
        <v>0</v>
      </c>
      <c r="P21" s="230">
        <v>0</v>
      </c>
      <c r="Q21" s="230">
        <v>0</v>
      </c>
      <c r="R21" s="230">
        <v>0</v>
      </c>
      <c r="S21" s="230">
        <v>0</v>
      </c>
      <c r="T21" s="230">
        <v>0</v>
      </c>
    </row>
    <row r="22" ht="27.75" customHeight="1" spans="1:20">
      <c r="A22" s="216">
        <v>15</v>
      </c>
      <c r="B22" s="129" t="s">
        <v>110</v>
      </c>
      <c r="C22" s="129" t="s">
        <v>111</v>
      </c>
      <c r="D22" s="217" t="s">
        <v>321</v>
      </c>
      <c r="E22" s="217" t="s">
        <v>338</v>
      </c>
      <c r="F22" s="219">
        <v>2022</v>
      </c>
      <c r="G22" s="218">
        <v>1</v>
      </c>
      <c r="H22" s="217" t="s">
        <v>335</v>
      </c>
      <c r="I22" s="218">
        <v>8000</v>
      </c>
      <c r="J22" s="218">
        <v>8000</v>
      </c>
      <c r="K22" s="218">
        <v>8000</v>
      </c>
      <c r="L22" s="218">
        <v>0</v>
      </c>
      <c r="M22" s="218">
        <v>0</v>
      </c>
      <c r="N22" s="218">
        <v>0</v>
      </c>
      <c r="O22" s="218">
        <v>0</v>
      </c>
      <c r="P22" s="230">
        <v>0</v>
      </c>
      <c r="Q22" s="230">
        <v>0</v>
      </c>
      <c r="R22" s="230">
        <v>0</v>
      </c>
      <c r="S22" s="230">
        <v>0</v>
      </c>
      <c r="T22" s="230">
        <v>0</v>
      </c>
    </row>
    <row r="23" ht="27.75" customHeight="1" spans="1:20">
      <c r="A23" s="117">
        <v>16</v>
      </c>
      <c r="B23" s="129" t="s">
        <v>110</v>
      </c>
      <c r="C23" s="129" t="s">
        <v>111</v>
      </c>
      <c r="D23" s="217" t="s">
        <v>321</v>
      </c>
      <c r="E23" s="217" t="s">
        <v>332</v>
      </c>
      <c r="F23" s="219">
        <v>2022</v>
      </c>
      <c r="G23" s="218">
        <v>15</v>
      </c>
      <c r="H23" s="217" t="s">
        <v>333</v>
      </c>
      <c r="I23" s="218">
        <v>3000</v>
      </c>
      <c r="J23" s="218">
        <v>3000</v>
      </c>
      <c r="K23" s="218">
        <v>3000</v>
      </c>
      <c r="L23" s="218">
        <v>0</v>
      </c>
      <c r="M23" s="218">
        <v>0</v>
      </c>
      <c r="N23" s="218">
        <v>0</v>
      </c>
      <c r="O23" s="218">
        <v>0</v>
      </c>
      <c r="P23" s="230">
        <v>0</v>
      </c>
      <c r="Q23" s="230">
        <v>0</v>
      </c>
      <c r="R23" s="230">
        <v>0</v>
      </c>
      <c r="S23" s="230">
        <v>0</v>
      </c>
      <c r="T23" s="230">
        <v>0</v>
      </c>
    </row>
    <row r="24" ht="27.75" customHeight="1" spans="1:20">
      <c r="A24" s="216">
        <v>17</v>
      </c>
      <c r="B24" s="129" t="s">
        <v>110</v>
      </c>
      <c r="C24" s="129" t="s">
        <v>111</v>
      </c>
      <c r="D24" s="217" t="s">
        <v>321</v>
      </c>
      <c r="E24" s="217" t="s">
        <v>329</v>
      </c>
      <c r="F24" s="219">
        <v>2022</v>
      </c>
      <c r="G24" s="218">
        <v>1</v>
      </c>
      <c r="H24" s="217" t="s">
        <v>335</v>
      </c>
      <c r="I24" s="218">
        <v>60000</v>
      </c>
      <c r="J24" s="218">
        <v>60000</v>
      </c>
      <c r="K24" s="218">
        <v>60000</v>
      </c>
      <c r="L24" s="218">
        <v>0</v>
      </c>
      <c r="M24" s="218">
        <v>0</v>
      </c>
      <c r="N24" s="218">
        <v>0</v>
      </c>
      <c r="O24" s="218">
        <v>0</v>
      </c>
      <c r="P24" s="230">
        <v>0</v>
      </c>
      <c r="Q24" s="230">
        <v>0</v>
      </c>
      <c r="R24" s="230">
        <v>0</v>
      </c>
      <c r="S24" s="230">
        <v>0</v>
      </c>
      <c r="T24" s="230">
        <v>0</v>
      </c>
    </row>
    <row r="25" ht="27.75" customHeight="1" spans="1:20">
      <c r="A25" s="117">
        <v>18</v>
      </c>
      <c r="B25" s="129" t="s">
        <v>110</v>
      </c>
      <c r="C25" s="129" t="s">
        <v>111</v>
      </c>
      <c r="D25" s="217" t="s">
        <v>321</v>
      </c>
      <c r="E25" s="217" t="s">
        <v>322</v>
      </c>
      <c r="F25" s="219">
        <v>2022</v>
      </c>
      <c r="G25" s="218">
        <v>2</v>
      </c>
      <c r="H25" s="217" t="s">
        <v>323</v>
      </c>
      <c r="I25" s="218">
        <v>10000</v>
      </c>
      <c r="J25" s="218">
        <v>10000</v>
      </c>
      <c r="K25" s="218">
        <v>10000</v>
      </c>
      <c r="L25" s="218">
        <v>0</v>
      </c>
      <c r="M25" s="218">
        <v>0</v>
      </c>
      <c r="N25" s="218">
        <v>0</v>
      </c>
      <c r="O25" s="218">
        <v>0</v>
      </c>
      <c r="P25" s="230">
        <v>0</v>
      </c>
      <c r="Q25" s="230">
        <v>0</v>
      </c>
      <c r="R25" s="230">
        <v>0</v>
      </c>
      <c r="S25" s="230">
        <v>0</v>
      </c>
      <c r="T25" s="230">
        <v>0</v>
      </c>
    </row>
    <row r="26" ht="27.75" customHeight="1" spans="1:20">
      <c r="A26" s="216">
        <v>19</v>
      </c>
      <c r="B26" s="129" t="s">
        <v>110</v>
      </c>
      <c r="C26" s="129" t="s">
        <v>111</v>
      </c>
      <c r="D26" s="217" t="s">
        <v>321</v>
      </c>
      <c r="E26" s="217" t="s">
        <v>339</v>
      </c>
      <c r="F26" s="219">
        <v>2022</v>
      </c>
      <c r="G26" s="218">
        <v>1</v>
      </c>
      <c r="H26" s="217" t="s">
        <v>340</v>
      </c>
      <c r="I26" s="218">
        <v>4000</v>
      </c>
      <c r="J26" s="218">
        <v>4000</v>
      </c>
      <c r="K26" s="218">
        <v>4000</v>
      </c>
      <c r="L26" s="218">
        <v>0</v>
      </c>
      <c r="M26" s="218">
        <v>0</v>
      </c>
      <c r="N26" s="218">
        <v>0</v>
      </c>
      <c r="O26" s="218">
        <v>0</v>
      </c>
      <c r="P26" s="230">
        <v>0</v>
      </c>
      <c r="Q26" s="230">
        <v>0</v>
      </c>
      <c r="R26" s="230">
        <v>0</v>
      </c>
      <c r="S26" s="230">
        <v>0</v>
      </c>
      <c r="T26" s="230">
        <v>0</v>
      </c>
    </row>
  </sheetData>
  <sheetProtection formatCells="0" formatColumns="0" formatRows="0"/>
  <mergeCells count="26">
    <mergeCell ref="S1:T1"/>
    <mergeCell ref="C2:T2"/>
    <mergeCell ref="N3:O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45"/>
  <sheetViews>
    <sheetView showGridLines="0" showZeros="0" zoomScale="115" zoomScaleNormal="115" workbookViewId="0">
      <selection activeCell="J16" sqref="J16"/>
    </sheetView>
  </sheetViews>
  <sheetFormatPr defaultColWidth="9.12222222222222" defaultRowHeight="11.25"/>
  <cols>
    <col min="1" max="2" width="16.1222222222222" style="92" customWidth="1"/>
    <col min="3" max="3" width="37.3777777777778" style="92" customWidth="1"/>
    <col min="4" max="4" width="14.6222222222222" style="92" customWidth="1"/>
    <col min="5" max="5" width="18.1222222222222" style="92" customWidth="1"/>
    <col min="6" max="6" width="19.8777777777778" style="92" customWidth="1"/>
    <col min="7" max="19" width="12.6222222222222" style="92" customWidth="1"/>
    <col min="20" max="16384" width="9.12222222222222" style="92"/>
  </cols>
  <sheetData>
    <row r="1" ht="25.5" customHeight="1" spans="1:20">
      <c r="A1" s="93"/>
      <c r="B1" s="93"/>
      <c r="C1" s="93"/>
      <c r="D1" s="93"/>
      <c r="E1" s="93"/>
      <c r="F1" s="93"/>
      <c r="G1" s="93"/>
      <c r="H1" s="93"/>
      <c r="I1" s="93"/>
      <c r="J1" s="93"/>
      <c r="K1" s="93"/>
      <c r="L1" s="93"/>
      <c r="M1" s="93"/>
      <c r="N1" s="93"/>
      <c r="O1" s="93"/>
      <c r="P1" s="93"/>
      <c r="Q1" s="93"/>
      <c r="R1" s="93"/>
      <c r="S1" s="108" t="s">
        <v>341</v>
      </c>
      <c r="T1" s="107"/>
    </row>
    <row r="2" ht="25.5" customHeight="1" spans="1:20">
      <c r="A2" s="94" t="s">
        <v>342</v>
      </c>
      <c r="B2" s="94"/>
      <c r="C2" s="94"/>
      <c r="D2" s="94"/>
      <c r="E2" s="94"/>
      <c r="F2" s="94"/>
      <c r="G2" s="94"/>
      <c r="H2" s="94"/>
      <c r="I2" s="94"/>
      <c r="J2" s="94"/>
      <c r="K2" s="94"/>
      <c r="L2" s="94"/>
      <c r="M2" s="94"/>
      <c r="N2" s="94"/>
      <c r="O2" s="94"/>
      <c r="P2" s="94"/>
      <c r="Q2" s="94"/>
      <c r="R2" s="94"/>
      <c r="S2" s="94"/>
      <c r="T2" s="107"/>
    </row>
    <row r="3" ht="25.5" customHeight="1" spans="1:20">
      <c r="A3" s="95"/>
      <c r="B3" s="96"/>
      <c r="C3" s="96"/>
      <c r="D3" s="96"/>
      <c r="E3" s="96"/>
      <c r="F3" s="96"/>
      <c r="G3" s="96"/>
      <c r="H3" s="93"/>
      <c r="I3" s="93"/>
      <c r="J3" s="93"/>
      <c r="K3" s="93"/>
      <c r="L3" s="93"/>
      <c r="M3" s="93"/>
      <c r="N3" s="93"/>
      <c r="O3" s="93"/>
      <c r="P3" s="93"/>
      <c r="Q3" s="93"/>
      <c r="R3" s="93"/>
      <c r="S3" s="109" t="s">
        <v>90</v>
      </c>
      <c r="T3" s="107"/>
    </row>
    <row r="4" s="120" customFormat="1" ht="19.5" customHeight="1" spans="1:20">
      <c r="A4" s="112" t="s">
        <v>116</v>
      </c>
      <c r="B4" s="106" t="s">
        <v>91</v>
      </c>
      <c r="C4" s="122" t="s">
        <v>117</v>
      </c>
      <c r="D4" s="124" t="s">
        <v>118</v>
      </c>
      <c r="E4" s="124" t="s">
        <v>343</v>
      </c>
      <c r="F4" s="125" t="s">
        <v>344</v>
      </c>
      <c r="G4" s="124" t="s">
        <v>345</v>
      </c>
      <c r="H4" s="126" t="s">
        <v>346</v>
      </c>
      <c r="I4" s="126" t="s">
        <v>347</v>
      </c>
      <c r="J4" s="126" t="s">
        <v>348</v>
      </c>
      <c r="K4" s="126" t="s">
        <v>198</v>
      </c>
      <c r="L4" s="126" t="s">
        <v>349</v>
      </c>
      <c r="M4" s="126" t="s">
        <v>191</v>
      </c>
      <c r="N4" s="126" t="s">
        <v>199</v>
      </c>
      <c r="O4" s="126" t="s">
        <v>194</v>
      </c>
      <c r="P4" s="126" t="s">
        <v>350</v>
      </c>
      <c r="Q4" s="126" t="s">
        <v>351</v>
      </c>
      <c r="R4" s="126" t="s">
        <v>352</v>
      </c>
      <c r="S4" s="106" t="s">
        <v>200</v>
      </c>
      <c r="T4" s="190"/>
    </row>
    <row r="5" s="120" customFormat="1" ht="15" customHeight="1" spans="1:20">
      <c r="A5" s="112"/>
      <c r="B5" s="106"/>
      <c r="C5" s="112"/>
      <c r="D5" s="126"/>
      <c r="E5" s="126"/>
      <c r="F5" s="127"/>
      <c r="G5" s="126"/>
      <c r="H5" s="126"/>
      <c r="I5" s="126"/>
      <c r="J5" s="126"/>
      <c r="K5" s="126"/>
      <c r="L5" s="126"/>
      <c r="M5" s="126"/>
      <c r="N5" s="126"/>
      <c r="O5" s="126"/>
      <c r="P5" s="126"/>
      <c r="Q5" s="126"/>
      <c r="R5" s="126"/>
      <c r="S5" s="106"/>
      <c r="T5" s="190"/>
    </row>
    <row r="6" s="120" customFormat="1" ht="15" customHeight="1" spans="1:20">
      <c r="A6" s="112"/>
      <c r="B6" s="106"/>
      <c r="C6" s="112"/>
      <c r="D6" s="126"/>
      <c r="E6" s="126"/>
      <c r="F6" s="127"/>
      <c r="G6" s="126"/>
      <c r="H6" s="126"/>
      <c r="I6" s="126"/>
      <c r="J6" s="126"/>
      <c r="K6" s="126"/>
      <c r="L6" s="126"/>
      <c r="M6" s="126"/>
      <c r="N6" s="126"/>
      <c r="O6" s="126"/>
      <c r="P6" s="126"/>
      <c r="Q6" s="126"/>
      <c r="R6" s="126"/>
      <c r="S6" s="106"/>
      <c r="T6" s="190"/>
    </row>
    <row r="7" s="202" customFormat="1" ht="25.5" customHeight="1" spans="1:25">
      <c r="A7" s="123"/>
      <c r="B7" s="105"/>
      <c r="C7" s="123" t="s">
        <v>107</v>
      </c>
      <c r="D7" s="203">
        <f>SUM(E7:S7)</f>
        <v>8512509</v>
      </c>
      <c r="E7" s="203">
        <f t="shared" ref="E7:S7" si="0">E8</f>
        <v>6417981</v>
      </c>
      <c r="F7" s="203">
        <f t="shared" si="0"/>
        <v>1512691</v>
      </c>
      <c r="G7" s="203">
        <f t="shared" si="0"/>
        <v>0</v>
      </c>
      <c r="H7" s="203">
        <f t="shared" si="0"/>
        <v>0</v>
      </c>
      <c r="I7" s="203">
        <f t="shared" si="0"/>
        <v>565997</v>
      </c>
      <c r="J7" s="203">
        <f t="shared" si="0"/>
        <v>0</v>
      </c>
      <c r="K7" s="203">
        <f t="shared" si="0"/>
        <v>0</v>
      </c>
      <c r="L7" s="203">
        <f t="shared" si="0"/>
        <v>0</v>
      </c>
      <c r="M7" s="203">
        <f t="shared" si="0"/>
        <v>15840</v>
      </c>
      <c r="N7" s="204">
        <f t="shared" si="0"/>
        <v>0</v>
      </c>
      <c r="O7" s="204">
        <f t="shared" si="0"/>
        <v>0</v>
      </c>
      <c r="P7" s="204">
        <f t="shared" si="0"/>
        <v>0</v>
      </c>
      <c r="Q7" s="204">
        <f t="shared" si="0"/>
        <v>0</v>
      </c>
      <c r="R7" s="204">
        <f t="shared" si="0"/>
        <v>0</v>
      </c>
      <c r="S7" s="204">
        <f t="shared" si="0"/>
        <v>0</v>
      </c>
      <c r="T7" s="120"/>
      <c r="U7" s="120"/>
      <c r="V7" s="120"/>
      <c r="W7" s="120"/>
      <c r="X7" s="120"/>
      <c r="Y7" s="120"/>
    </row>
    <row r="8" s="120" customFormat="1" ht="25.5" customHeight="1" spans="1:20">
      <c r="A8" s="178"/>
      <c r="B8" s="129" t="s">
        <v>108</v>
      </c>
      <c r="C8" s="130" t="s">
        <v>109</v>
      </c>
      <c r="D8" s="203">
        <f t="shared" ref="D8:D37" si="1">SUM(E8:S8)</f>
        <v>8512509</v>
      </c>
      <c r="E8" s="203">
        <f t="shared" ref="E8:M8" si="2">E9+E28</f>
        <v>6417981</v>
      </c>
      <c r="F8" s="203">
        <f t="shared" si="2"/>
        <v>1512691</v>
      </c>
      <c r="G8" s="203">
        <f t="shared" si="2"/>
        <v>0</v>
      </c>
      <c r="H8" s="203">
        <f t="shared" si="2"/>
        <v>0</v>
      </c>
      <c r="I8" s="203">
        <f t="shared" si="2"/>
        <v>565997</v>
      </c>
      <c r="J8" s="203">
        <f t="shared" si="2"/>
        <v>0</v>
      </c>
      <c r="K8" s="203">
        <f t="shared" si="2"/>
        <v>0</v>
      </c>
      <c r="L8" s="203">
        <f t="shared" si="2"/>
        <v>0</v>
      </c>
      <c r="M8" s="203">
        <f t="shared" si="2"/>
        <v>15840</v>
      </c>
      <c r="N8" s="204">
        <f t="shared" ref="N8:S8" si="3">N9+N28</f>
        <v>0</v>
      </c>
      <c r="O8" s="204">
        <f t="shared" si="3"/>
        <v>0</v>
      </c>
      <c r="P8" s="204">
        <f t="shared" si="3"/>
        <v>0</v>
      </c>
      <c r="Q8" s="204">
        <f t="shared" si="3"/>
        <v>0</v>
      </c>
      <c r="R8" s="204">
        <f t="shared" si="3"/>
        <v>0</v>
      </c>
      <c r="S8" s="204">
        <f t="shared" si="3"/>
        <v>0</v>
      </c>
      <c r="T8" s="190"/>
    </row>
    <row r="9" s="120" customFormat="1" ht="25.5" customHeight="1" spans="1:20">
      <c r="A9" s="178"/>
      <c r="B9" s="129" t="s">
        <v>110</v>
      </c>
      <c r="C9" s="130" t="s">
        <v>111</v>
      </c>
      <c r="D9" s="203">
        <f t="shared" si="1"/>
        <v>7946512</v>
      </c>
      <c r="E9" s="203">
        <f>E10+E16+E19+E25</f>
        <v>6417981</v>
      </c>
      <c r="F9" s="203">
        <f t="shared" ref="F9:S9" si="4">F10+F16+F19+F25</f>
        <v>1512691</v>
      </c>
      <c r="G9" s="203">
        <f t="shared" si="4"/>
        <v>0</v>
      </c>
      <c r="H9" s="203">
        <f t="shared" si="4"/>
        <v>0</v>
      </c>
      <c r="I9" s="203">
        <f t="shared" si="4"/>
        <v>0</v>
      </c>
      <c r="J9" s="203">
        <f t="shared" si="4"/>
        <v>0</v>
      </c>
      <c r="K9" s="203">
        <f t="shared" si="4"/>
        <v>0</v>
      </c>
      <c r="L9" s="203">
        <f t="shared" si="4"/>
        <v>0</v>
      </c>
      <c r="M9" s="203">
        <f t="shared" si="4"/>
        <v>15840</v>
      </c>
      <c r="N9" s="203">
        <f t="shared" si="4"/>
        <v>0</v>
      </c>
      <c r="O9" s="203">
        <f t="shared" si="4"/>
        <v>0</v>
      </c>
      <c r="P9" s="203">
        <f t="shared" si="4"/>
        <v>0</v>
      </c>
      <c r="Q9" s="203">
        <f t="shared" si="4"/>
        <v>0</v>
      </c>
      <c r="R9" s="203">
        <f t="shared" si="4"/>
        <v>0</v>
      </c>
      <c r="S9" s="203">
        <f t="shared" si="4"/>
        <v>0</v>
      </c>
      <c r="T9" s="190"/>
    </row>
    <row r="10" s="120" customFormat="1" ht="25.5" customHeight="1" spans="1:20">
      <c r="A10" s="129" t="s">
        <v>120</v>
      </c>
      <c r="B10" s="129" t="s">
        <v>110</v>
      </c>
      <c r="C10" s="130" t="s">
        <v>121</v>
      </c>
      <c r="D10" s="203">
        <f t="shared" si="1"/>
        <v>1076029</v>
      </c>
      <c r="E10" s="204">
        <f>E11+E14</f>
        <v>1076029</v>
      </c>
      <c r="F10" s="203"/>
      <c r="G10" s="203"/>
      <c r="H10" s="203"/>
      <c r="I10" s="203"/>
      <c r="J10" s="203"/>
      <c r="K10" s="203"/>
      <c r="L10" s="203"/>
      <c r="M10" s="203"/>
      <c r="N10" s="204"/>
      <c r="O10" s="204"/>
      <c r="P10" s="204"/>
      <c r="Q10" s="204"/>
      <c r="R10" s="204"/>
      <c r="S10" s="204"/>
      <c r="T10" s="190"/>
    </row>
    <row r="11" s="120" customFormat="1" ht="25.5" customHeight="1" spans="1:20">
      <c r="A11" s="129" t="s">
        <v>122</v>
      </c>
      <c r="B11" s="129" t="s">
        <v>110</v>
      </c>
      <c r="C11" s="130" t="s">
        <v>123</v>
      </c>
      <c r="D11" s="203">
        <f t="shared" si="1"/>
        <v>1004852</v>
      </c>
      <c r="E11" s="204">
        <f>E12+E13</f>
        <v>1004852</v>
      </c>
      <c r="F11" s="203"/>
      <c r="G11" s="203"/>
      <c r="H11" s="203"/>
      <c r="I11" s="203"/>
      <c r="J11" s="203"/>
      <c r="K11" s="203"/>
      <c r="L11" s="203"/>
      <c r="M11" s="203"/>
      <c r="N11" s="204"/>
      <c r="O11" s="204"/>
      <c r="P11" s="204"/>
      <c r="Q11" s="204"/>
      <c r="R11" s="204"/>
      <c r="S11" s="204"/>
      <c r="T11" s="190"/>
    </row>
    <row r="12" s="120" customFormat="1" ht="25.5" customHeight="1" spans="1:20">
      <c r="A12" s="129" t="s">
        <v>124</v>
      </c>
      <c r="B12" s="129" t="s">
        <v>110</v>
      </c>
      <c r="C12" s="130" t="s">
        <v>125</v>
      </c>
      <c r="D12" s="203">
        <f t="shared" si="1"/>
        <v>669901</v>
      </c>
      <c r="E12" s="204">
        <v>669901</v>
      </c>
      <c r="F12" s="203"/>
      <c r="G12" s="203"/>
      <c r="H12" s="203"/>
      <c r="I12" s="203"/>
      <c r="J12" s="203"/>
      <c r="K12" s="203"/>
      <c r="L12" s="203"/>
      <c r="M12" s="203"/>
      <c r="N12" s="204"/>
      <c r="O12" s="204"/>
      <c r="P12" s="204"/>
      <c r="Q12" s="204"/>
      <c r="R12" s="204"/>
      <c r="S12" s="204"/>
      <c r="T12" s="190"/>
    </row>
    <row r="13" s="120" customFormat="1" ht="25.5" customHeight="1" spans="1:20">
      <c r="A13" s="129" t="s">
        <v>126</v>
      </c>
      <c r="B13" s="129" t="s">
        <v>110</v>
      </c>
      <c r="C13" s="130" t="s">
        <v>127</v>
      </c>
      <c r="D13" s="203">
        <f t="shared" si="1"/>
        <v>334951</v>
      </c>
      <c r="E13" s="204">
        <v>334951</v>
      </c>
      <c r="F13" s="203"/>
      <c r="G13" s="203"/>
      <c r="H13" s="203"/>
      <c r="I13" s="203"/>
      <c r="J13" s="203"/>
      <c r="K13" s="203"/>
      <c r="L13" s="203"/>
      <c r="M13" s="203"/>
      <c r="N13" s="204"/>
      <c r="O13" s="204"/>
      <c r="P13" s="204"/>
      <c r="Q13" s="204"/>
      <c r="R13" s="204"/>
      <c r="S13" s="204"/>
      <c r="T13" s="190"/>
    </row>
    <row r="14" s="120" customFormat="1" ht="25.5" customHeight="1" spans="1:20">
      <c r="A14" s="129" t="s">
        <v>128</v>
      </c>
      <c r="B14" s="129" t="s">
        <v>110</v>
      </c>
      <c r="C14" s="130" t="s">
        <v>129</v>
      </c>
      <c r="D14" s="203">
        <f t="shared" si="1"/>
        <v>71177</v>
      </c>
      <c r="E14" s="204">
        <v>71177</v>
      </c>
      <c r="F14" s="203"/>
      <c r="G14" s="203"/>
      <c r="H14" s="203"/>
      <c r="I14" s="203"/>
      <c r="J14" s="203"/>
      <c r="K14" s="203"/>
      <c r="L14" s="203"/>
      <c r="M14" s="203"/>
      <c r="N14" s="204"/>
      <c r="O14" s="204"/>
      <c r="P14" s="204"/>
      <c r="Q14" s="204"/>
      <c r="R14" s="204"/>
      <c r="S14" s="204"/>
      <c r="T14" s="190"/>
    </row>
    <row r="15" s="120" customFormat="1" ht="25.5" customHeight="1" spans="1:20">
      <c r="A15" s="129" t="s">
        <v>130</v>
      </c>
      <c r="B15" s="129" t="s">
        <v>110</v>
      </c>
      <c r="C15" s="130" t="s">
        <v>131</v>
      </c>
      <c r="D15" s="203">
        <f t="shared" si="1"/>
        <v>71177</v>
      </c>
      <c r="E15" s="204">
        <v>71177</v>
      </c>
      <c r="F15" s="203"/>
      <c r="G15" s="203"/>
      <c r="H15" s="203"/>
      <c r="I15" s="203"/>
      <c r="J15" s="203"/>
      <c r="K15" s="203"/>
      <c r="L15" s="203"/>
      <c r="M15" s="203"/>
      <c r="N15" s="204"/>
      <c r="O15" s="204"/>
      <c r="P15" s="204"/>
      <c r="Q15" s="204"/>
      <c r="R15" s="204"/>
      <c r="S15" s="204"/>
      <c r="T15" s="190"/>
    </row>
    <row r="16" s="120" customFormat="1" ht="25.5" customHeight="1" spans="1:20">
      <c r="A16" s="129" t="s">
        <v>132</v>
      </c>
      <c r="B16" s="129" t="s">
        <v>110</v>
      </c>
      <c r="C16" s="130" t="s">
        <v>133</v>
      </c>
      <c r="D16" s="203">
        <f t="shared" si="1"/>
        <v>314016</v>
      </c>
      <c r="E16" s="204">
        <v>314016</v>
      </c>
      <c r="F16" s="203"/>
      <c r="G16" s="203"/>
      <c r="H16" s="203"/>
      <c r="I16" s="203"/>
      <c r="J16" s="203"/>
      <c r="K16" s="203"/>
      <c r="L16" s="203"/>
      <c r="M16" s="203"/>
      <c r="N16" s="204"/>
      <c r="O16" s="204"/>
      <c r="P16" s="204"/>
      <c r="Q16" s="204"/>
      <c r="R16" s="204"/>
      <c r="S16" s="204"/>
      <c r="T16" s="190"/>
    </row>
    <row r="17" s="120" customFormat="1" ht="25.5" customHeight="1" spans="1:20">
      <c r="A17" s="129" t="s">
        <v>134</v>
      </c>
      <c r="B17" s="129" t="s">
        <v>110</v>
      </c>
      <c r="C17" s="130" t="s">
        <v>135</v>
      </c>
      <c r="D17" s="203">
        <f t="shared" si="1"/>
        <v>314016</v>
      </c>
      <c r="E17" s="204">
        <v>314016</v>
      </c>
      <c r="F17" s="203"/>
      <c r="G17" s="203"/>
      <c r="H17" s="203"/>
      <c r="I17" s="203"/>
      <c r="J17" s="203"/>
      <c r="K17" s="203"/>
      <c r="L17" s="203"/>
      <c r="M17" s="203"/>
      <c r="N17" s="204"/>
      <c r="O17" s="204"/>
      <c r="P17" s="204"/>
      <c r="Q17" s="204"/>
      <c r="R17" s="204"/>
      <c r="S17" s="204"/>
      <c r="T17" s="190"/>
    </row>
    <row r="18" s="120" customFormat="1" ht="25.5" customHeight="1" spans="1:20">
      <c r="A18" s="129" t="s">
        <v>136</v>
      </c>
      <c r="B18" s="129" t="s">
        <v>110</v>
      </c>
      <c r="C18" s="130" t="s">
        <v>137</v>
      </c>
      <c r="D18" s="203">
        <f t="shared" si="1"/>
        <v>314016</v>
      </c>
      <c r="E18" s="204">
        <v>314016</v>
      </c>
      <c r="F18" s="203"/>
      <c r="G18" s="203"/>
      <c r="H18" s="203"/>
      <c r="I18" s="203"/>
      <c r="J18" s="203"/>
      <c r="K18" s="203"/>
      <c r="L18" s="203"/>
      <c r="M18" s="203"/>
      <c r="N18" s="204"/>
      <c r="O18" s="204"/>
      <c r="P18" s="204"/>
      <c r="Q18" s="204"/>
      <c r="R18" s="204"/>
      <c r="S18" s="204"/>
      <c r="T18" s="190"/>
    </row>
    <row r="19" s="120" customFormat="1" ht="25.5" customHeight="1" spans="1:20">
      <c r="A19" s="129" t="s">
        <v>138</v>
      </c>
      <c r="B19" s="129" t="s">
        <v>110</v>
      </c>
      <c r="C19" s="133" t="s">
        <v>139</v>
      </c>
      <c r="D19" s="203">
        <f>D20</f>
        <v>6054041</v>
      </c>
      <c r="E19" s="203">
        <f t="shared" ref="E19:S19" si="5">E20</f>
        <v>4525510</v>
      </c>
      <c r="F19" s="203">
        <f t="shared" si="5"/>
        <v>1512691</v>
      </c>
      <c r="G19" s="203">
        <f t="shared" si="5"/>
        <v>0</v>
      </c>
      <c r="H19" s="203">
        <f t="shared" si="5"/>
        <v>0</v>
      </c>
      <c r="I19" s="203">
        <f t="shared" si="5"/>
        <v>0</v>
      </c>
      <c r="J19" s="203">
        <f t="shared" si="5"/>
        <v>0</v>
      </c>
      <c r="K19" s="203">
        <f t="shared" si="5"/>
        <v>0</v>
      </c>
      <c r="L19" s="203">
        <f t="shared" si="5"/>
        <v>0</v>
      </c>
      <c r="M19" s="203">
        <f t="shared" si="5"/>
        <v>15840</v>
      </c>
      <c r="N19" s="203">
        <f t="shared" si="5"/>
        <v>0</v>
      </c>
      <c r="O19" s="203">
        <f t="shared" si="5"/>
        <v>0</v>
      </c>
      <c r="P19" s="203">
        <f t="shared" si="5"/>
        <v>0</v>
      </c>
      <c r="Q19" s="203">
        <f t="shared" si="5"/>
        <v>0</v>
      </c>
      <c r="R19" s="203">
        <f t="shared" si="5"/>
        <v>0</v>
      </c>
      <c r="S19" s="203">
        <f t="shared" si="5"/>
        <v>0</v>
      </c>
      <c r="T19" s="190"/>
    </row>
    <row r="20" s="120" customFormat="1" ht="25.5" customHeight="1" spans="1:20">
      <c r="A20" s="134" t="s">
        <v>140</v>
      </c>
      <c r="B20" s="129" t="s">
        <v>110</v>
      </c>
      <c r="C20" s="133" t="s">
        <v>141</v>
      </c>
      <c r="D20" s="203">
        <f>SUM(D21:D24)</f>
        <v>6054041</v>
      </c>
      <c r="E20" s="203">
        <f t="shared" ref="E20:S20" si="6">SUM(E21:E24)</f>
        <v>4525510</v>
      </c>
      <c r="F20" s="203">
        <f t="shared" si="6"/>
        <v>1512691</v>
      </c>
      <c r="G20" s="203">
        <f t="shared" si="6"/>
        <v>0</v>
      </c>
      <c r="H20" s="203">
        <f t="shared" si="6"/>
        <v>0</v>
      </c>
      <c r="I20" s="203">
        <f t="shared" si="6"/>
        <v>0</v>
      </c>
      <c r="J20" s="203">
        <f t="shared" si="6"/>
        <v>0</v>
      </c>
      <c r="K20" s="203">
        <f t="shared" si="6"/>
        <v>0</v>
      </c>
      <c r="L20" s="203">
        <f t="shared" si="6"/>
        <v>0</v>
      </c>
      <c r="M20" s="203">
        <f t="shared" si="6"/>
        <v>15840</v>
      </c>
      <c r="N20" s="203">
        <f t="shared" si="6"/>
        <v>0</v>
      </c>
      <c r="O20" s="203">
        <f t="shared" si="6"/>
        <v>0</v>
      </c>
      <c r="P20" s="203">
        <f t="shared" si="6"/>
        <v>0</v>
      </c>
      <c r="Q20" s="203">
        <f t="shared" si="6"/>
        <v>0</v>
      </c>
      <c r="R20" s="203">
        <f t="shared" si="6"/>
        <v>0</v>
      </c>
      <c r="S20" s="203">
        <f t="shared" si="6"/>
        <v>0</v>
      </c>
      <c r="T20" s="190"/>
    </row>
    <row r="21" s="120" customFormat="1" ht="25.5" customHeight="1" spans="1:20">
      <c r="A21" s="134" t="s">
        <v>142</v>
      </c>
      <c r="B21" s="129" t="s">
        <v>110</v>
      </c>
      <c r="C21" s="135" t="s">
        <v>143</v>
      </c>
      <c r="D21" s="203">
        <f t="shared" si="1"/>
        <v>5748041</v>
      </c>
      <c r="E21" s="204">
        <v>4525510</v>
      </c>
      <c r="F21" s="204">
        <v>1206691</v>
      </c>
      <c r="G21" s="204">
        <v>0</v>
      </c>
      <c r="H21" s="204">
        <v>0</v>
      </c>
      <c r="I21" s="204">
        <v>0</v>
      </c>
      <c r="J21" s="204">
        <v>0</v>
      </c>
      <c r="K21" s="204">
        <v>0</v>
      </c>
      <c r="L21" s="204">
        <v>0</v>
      </c>
      <c r="M21" s="204">
        <v>15840</v>
      </c>
      <c r="N21" s="204">
        <v>0</v>
      </c>
      <c r="O21" s="204">
        <v>0</v>
      </c>
      <c r="P21" s="204">
        <v>0</v>
      </c>
      <c r="Q21" s="204">
        <v>0</v>
      </c>
      <c r="R21" s="204">
        <v>0</v>
      </c>
      <c r="S21" s="204">
        <v>0</v>
      </c>
      <c r="T21" s="190"/>
    </row>
    <row r="22" s="120" customFormat="1" ht="25.5" customHeight="1" spans="1:20">
      <c r="A22" s="134" t="s">
        <v>144</v>
      </c>
      <c r="B22" s="129" t="s">
        <v>110</v>
      </c>
      <c r="C22" s="205" t="s">
        <v>145</v>
      </c>
      <c r="D22" s="203">
        <f t="shared" si="1"/>
        <v>50000</v>
      </c>
      <c r="E22" s="204">
        <v>0</v>
      </c>
      <c r="F22" s="204">
        <v>50000</v>
      </c>
      <c r="G22" s="204">
        <v>0</v>
      </c>
      <c r="H22" s="204">
        <v>0</v>
      </c>
      <c r="I22" s="204">
        <v>0</v>
      </c>
      <c r="J22" s="204">
        <v>0</v>
      </c>
      <c r="K22" s="204">
        <v>0</v>
      </c>
      <c r="L22" s="204">
        <v>0</v>
      </c>
      <c r="M22" s="204">
        <v>0</v>
      </c>
      <c r="N22" s="204">
        <v>0</v>
      </c>
      <c r="O22" s="204">
        <v>0</v>
      </c>
      <c r="P22" s="204">
        <v>0</v>
      </c>
      <c r="Q22" s="204">
        <v>0</v>
      </c>
      <c r="R22" s="204">
        <v>0</v>
      </c>
      <c r="S22" s="204">
        <v>0</v>
      </c>
      <c r="T22" s="190"/>
    </row>
    <row r="23" s="120" customFormat="1" ht="25.5" customHeight="1" spans="1:20">
      <c r="A23" s="134" t="s">
        <v>146</v>
      </c>
      <c r="B23" s="129" t="s">
        <v>110</v>
      </c>
      <c r="C23" s="205" t="s">
        <v>147</v>
      </c>
      <c r="D23" s="203">
        <f t="shared" si="1"/>
        <v>36000</v>
      </c>
      <c r="E23" s="204">
        <v>0</v>
      </c>
      <c r="F23" s="204">
        <v>36000</v>
      </c>
      <c r="G23" s="204">
        <v>0</v>
      </c>
      <c r="H23" s="204">
        <v>0</v>
      </c>
      <c r="I23" s="204">
        <v>0</v>
      </c>
      <c r="J23" s="204">
        <v>0</v>
      </c>
      <c r="K23" s="204">
        <v>0</v>
      </c>
      <c r="L23" s="204">
        <v>0</v>
      </c>
      <c r="M23" s="204">
        <v>0</v>
      </c>
      <c r="N23" s="204">
        <v>0</v>
      </c>
      <c r="O23" s="204">
        <v>0</v>
      </c>
      <c r="P23" s="204">
        <v>0</v>
      </c>
      <c r="Q23" s="204">
        <v>0</v>
      </c>
      <c r="R23" s="204">
        <v>0</v>
      </c>
      <c r="S23" s="204">
        <v>0</v>
      </c>
      <c r="T23" s="190"/>
    </row>
    <row r="24" s="120" customFormat="1" ht="25.5" customHeight="1" spans="1:20">
      <c r="A24" s="134" t="s">
        <v>148</v>
      </c>
      <c r="B24" s="129" t="s">
        <v>110</v>
      </c>
      <c r="C24" s="205" t="s">
        <v>149</v>
      </c>
      <c r="D24" s="203">
        <f t="shared" si="1"/>
        <v>220000</v>
      </c>
      <c r="E24" s="204">
        <v>0</v>
      </c>
      <c r="F24" s="204">
        <v>220000</v>
      </c>
      <c r="G24" s="204">
        <v>0</v>
      </c>
      <c r="H24" s="204">
        <v>0</v>
      </c>
      <c r="I24" s="204">
        <v>0</v>
      </c>
      <c r="J24" s="204">
        <v>0</v>
      </c>
      <c r="K24" s="204">
        <v>0</v>
      </c>
      <c r="L24" s="204">
        <v>0</v>
      </c>
      <c r="M24" s="204">
        <v>0</v>
      </c>
      <c r="N24" s="204">
        <v>0</v>
      </c>
      <c r="O24" s="204">
        <v>0</v>
      </c>
      <c r="P24" s="204">
        <v>0</v>
      </c>
      <c r="Q24" s="204">
        <v>0</v>
      </c>
      <c r="R24" s="204">
        <v>0</v>
      </c>
      <c r="S24" s="204">
        <v>0</v>
      </c>
      <c r="T24" s="190"/>
    </row>
    <row r="25" s="120" customFormat="1" ht="25.5" customHeight="1" spans="1:20">
      <c r="A25" s="129">
        <v>221</v>
      </c>
      <c r="B25" s="129" t="s">
        <v>110</v>
      </c>
      <c r="C25" s="130" t="s">
        <v>150</v>
      </c>
      <c r="D25" s="203">
        <f t="shared" si="1"/>
        <v>502426</v>
      </c>
      <c r="E25" s="204">
        <v>502426</v>
      </c>
      <c r="F25" s="204"/>
      <c r="G25" s="204"/>
      <c r="H25" s="204"/>
      <c r="I25" s="204"/>
      <c r="J25" s="204"/>
      <c r="K25" s="204"/>
      <c r="L25" s="204"/>
      <c r="M25" s="204"/>
      <c r="N25" s="204"/>
      <c r="O25" s="204"/>
      <c r="P25" s="204"/>
      <c r="Q25" s="204"/>
      <c r="R25" s="204"/>
      <c r="S25" s="204"/>
      <c r="T25" s="190"/>
    </row>
    <row r="26" s="120" customFormat="1" ht="25.5" customHeight="1" spans="1:20">
      <c r="A26" s="134" t="s">
        <v>151</v>
      </c>
      <c r="B26" s="129" t="s">
        <v>110</v>
      </c>
      <c r="C26" s="130" t="s">
        <v>152</v>
      </c>
      <c r="D26" s="203">
        <f t="shared" si="1"/>
        <v>502426</v>
      </c>
      <c r="E26" s="204">
        <v>502426</v>
      </c>
      <c r="F26" s="204"/>
      <c r="G26" s="204"/>
      <c r="H26" s="204"/>
      <c r="I26" s="204"/>
      <c r="J26" s="204"/>
      <c r="K26" s="204"/>
      <c r="L26" s="204"/>
      <c r="M26" s="204"/>
      <c r="N26" s="204"/>
      <c r="O26" s="204"/>
      <c r="P26" s="204"/>
      <c r="Q26" s="204"/>
      <c r="R26" s="204"/>
      <c r="S26" s="204"/>
      <c r="T26" s="190"/>
    </row>
    <row r="27" s="120" customFormat="1" ht="25.5" customHeight="1" spans="1:20">
      <c r="A27" s="134" t="s">
        <v>153</v>
      </c>
      <c r="B27" s="129" t="s">
        <v>110</v>
      </c>
      <c r="C27" s="130" t="s">
        <v>154</v>
      </c>
      <c r="D27" s="203">
        <f t="shared" si="1"/>
        <v>502426</v>
      </c>
      <c r="E27" s="204">
        <v>502426</v>
      </c>
      <c r="F27" s="204"/>
      <c r="G27" s="204"/>
      <c r="H27" s="204"/>
      <c r="I27" s="204"/>
      <c r="J27" s="204"/>
      <c r="K27" s="204"/>
      <c r="L27" s="204"/>
      <c r="M27" s="204"/>
      <c r="N27" s="204"/>
      <c r="O27" s="204"/>
      <c r="P27" s="204"/>
      <c r="Q27" s="204"/>
      <c r="R27" s="204"/>
      <c r="S27" s="204"/>
      <c r="T27" s="190"/>
    </row>
    <row r="28" s="120" customFormat="1" ht="25.5" customHeight="1" spans="1:20">
      <c r="A28" s="178"/>
      <c r="B28" s="129" t="s">
        <v>112</v>
      </c>
      <c r="C28" s="130" t="s">
        <v>113</v>
      </c>
      <c r="D28" s="203">
        <f t="shared" si="1"/>
        <v>565997</v>
      </c>
      <c r="E28" s="204">
        <f t="shared" ref="E28:I28" si="7">E29+E32+E35</f>
        <v>0</v>
      </c>
      <c r="F28" s="204">
        <f t="shared" si="7"/>
        <v>0</v>
      </c>
      <c r="G28" s="204">
        <f t="shared" si="7"/>
        <v>0</v>
      </c>
      <c r="H28" s="204">
        <f t="shared" si="7"/>
        <v>0</v>
      </c>
      <c r="I28" s="204">
        <f t="shared" si="7"/>
        <v>565997</v>
      </c>
      <c r="J28" s="204">
        <f t="shared" ref="J28:S28" si="8">J37</f>
        <v>0</v>
      </c>
      <c r="K28" s="204">
        <f t="shared" si="8"/>
        <v>0</v>
      </c>
      <c r="L28" s="204">
        <f t="shared" si="8"/>
        <v>0</v>
      </c>
      <c r="M28" s="204">
        <f t="shared" si="8"/>
        <v>0</v>
      </c>
      <c r="N28" s="204">
        <f t="shared" si="8"/>
        <v>0</v>
      </c>
      <c r="O28" s="204">
        <f t="shared" si="8"/>
        <v>0</v>
      </c>
      <c r="P28" s="204">
        <f t="shared" si="8"/>
        <v>0</v>
      </c>
      <c r="Q28" s="204">
        <f t="shared" si="8"/>
        <v>0</v>
      </c>
      <c r="R28" s="204">
        <f t="shared" si="8"/>
        <v>0</v>
      </c>
      <c r="S28" s="204">
        <f t="shared" si="8"/>
        <v>0</v>
      </c>
      <c r="T28" s="190"/>
    </row>
    <row r="29" s="120" customFormat="1" ht="25.5" customHeight="1" spans="1:20">
      <c r="A29" s="129" t="s">
        <v>120</v>
      </c>
      <c r="B29" s="129" t="s">
        <v>112</v>
      </c>
      <c r="C29" s="130" t="s">
        <v>121</v>
      </c>
      <c r="D29" s="203">
        <f t="shared" si="1"/>
        <v>73094</v>
      </c>
      <c r="E29" s="203"/>
      <c r="F29" s="204"/>
      <c r="G29" s="204"/>
      <c r="H29" s="204"/>
      <c r="I29" s="203">
        <f>I30</f>
        <v>73094</v>
      </c>
      <c r="J29" s="204"/>
      <c r="K29" s="204"/>
      <c r="L29" s="204"/>
      <c r="M29" s="204"/>
      <c r="N29" s="204"/>
      <c r="O29" s="204"/>
      <c r="P29" s="204"/>
      <c r="Q29" s="204"/>
      <c r="R29" s="204"/>
      <c r="S29" s="204"/>
      <c r="T29" s="190"/>
    </row>
    <row r="30" s="120" customFormat="1" ht="25.5" customHeight="1" spans="1:20">
      <c r="A30" s="129" t="s">
        <v>122</v>
      </c>
      <c r="B30" s="129" t="s">
        <v>112</v>
      </c>
      <c r="C30" s="130" t="s">
        <v>123</v>
      </c>
      <c r="D30" s="203">
        <f t="shared" si="1"/>
        <v>73094</v>
      </c>
      <c r="E30" s="203"/>
      <c r="F30" s="204"/>
      <c r="G30" s="204"/>
      <c r="H30" s="204"/>
      <c r="I30" s="203">
        <f>I31</f>
        <v>73094</v>
      </c>
      <c r="J30" s="204"/>
      <c r="K30" s="204"/>
      <c r="L30" s="204"/>
      <c r="M30" s="204"/>
      <c r="N30" s="204"/>
      <c r="O30" s="204"/>
      <c r="P30" s="204"/>
      <c r="Q30" s="204"/>
      <c r="R30" s="204"/>
      <c r="S30" s="204"/>
      <c r="T30" s="190"/>
    </row>
    <row r="31" s="120" customFormat="1" ht="25.5" customHeight="1" spans="1:20">
      <c r="A31" s="129" t="s">
        <v>124</v>
      </c>
      <c r="B31" s="129" t="s">
        <v>112</v>
      </c>
      <c r="C31" s="130" t="s">
        <v>125</v>
      </c>
      <c r="D31" s="203">
        <f t="shared" si="1"/>
        <v>73094</v>
      </c>
      <c r="E31" s="203"/>
      <c r="F31" s="204"/>
      <c r="G31" s="204"/>
      <c r="H31" s="204"/>
      <c r="I31" s="203">
        <v>73094</v>
      </c>
      <c r="J31" s="204"/>
      <c r="K31" s="204"/>
      <c r="L31" s="204"/>
      <c r="M31" s="204"/>
      <c r="N31" s="204"/>
      <c r="O31" s="204"/>
      <c r="P31" s="204"/>
      <c r="Q31" s="204"/>
      <c r="R31" s="204"/>
      <c r="S31" s="204"/>
      <c r="T31" s="190"/>
    </row>
    <row r="32" s="120" customFormat="1" ht="25.5" customHeight="1" spans="1:20">
      <c r="A32" s="129" t="s">
        <v>132</v>
      </c>
      <c r="B32" s="129" t="s">
        <v>112</v>
      </c>
      <c r="C32" s="130" t="s">
        <v>133</v>
      </c>
      <c r="D32" s="203">
        <f t="shared" si="1"/>
        <v>34263</v>
      </c>
      <c r="E32" s="203"/>
      <c r="F32" s="204"/>
      <c r="G32" s="204"/>
      <c r="H32" s="204"/>
      <c r="I32" s="203">
        <f>I33</f>
        <v>34263</v>
      </c>
      <c r="J32" s="204"/>
      <c r="K32" s="204"/>
      <c r="L32" s="204"/>
      <c r="M32" s="204"/>
      <c r="N32" s="204"/>
      <c r="O32" s="204"/>
      <c r="P32" s="204"/>
      <c r="Q32" s="204"/>
      <c r="R32" s="204"/>
      <c r="S32" s="204"/>
      <c r="T32" s="190"/>
    </row>
    <row r="33" s="120" customFormat="1" ht="25.5" customHeight="1" spans="1:20">
      <c r="A33" s="129" t="s">
        <v>134</v>
      </c>
      <c r="B33" s="129" t="s">
        <v>112</v>
      </c>
      <c r="C33" s="130" t="s">
        <v>135</v>
      </c>
      <c r="D33" s="203">
        <f t="shared" si="1"/>
        <v>34263</v>
      </c>
      <c r="E33" s="203"/>
      <c r="F33" s="204"/>
      <c r="G33" s="204"/>
      <c r="H33" s="204"/>
      <c r="I33" s="203">
        <f>I34</f>
        <v>34263</v>
      </c>
      <c r="J33" s="204"/>
      <c r="K33" s="204"/>
      <c r="L33" s="204"/>
      <c r="M33" s="204"/>
      <c r="N33" s="204"/>
      <c r="O33" s="204"/>
      <c r="P33" s="204"/>
      <c r="Q33" s="204"/>
      <c r="R33" s="204"/>
      <c r="S33" s="204"/>
      <c r="T33" s="190"/>
    </row>
    <row r="34" s="120" customFormat="1" ht="25.5" customHeight="1" spans="1:20">
      <c r="A34" s="129" t="s">
        <v>136</v>
      </c>
      <c r="B34" s="129" t="s">
        <v>112</v>
      </c>
      <c r="C34" s="130" t="s">
        <v>137</v>
      </c>
      <c r="D34" s="203">
        <f t="shared" si="1"/>
        <v>34263</v>
      </c>
      <c r="E34" s="203"/>
      <c r="F34" s="204"/>
      <c r="G34" s="204"/>
      <c r="H34" s="204"/>
      <c r="I34" s="203">
        <v>34263</v>
      </c>
      <c r="J34" s="204"/>
      <c r="K34" s="204"/>
      <c r="L34" s="204"/>
      <c r="M34" s="204"/>
      <c r="N34" s="204"/>
      <c r="O34" s="204"/>
      <c r="P34" s="204"/>
      <c r="Q34" s="204"/>
      <c r="R34" s="204"/>
      <c r="S34" s="204"/>
      <c r="T34" s="190"/>
    </row>
    <row r="35" s="120" customFormat="1" ht="25.5" customHeight="1" spans="1:20">
      <c r="A35" s="129" t="s">
        <v>138</v>
      </c>
      <c r="B35" s="129" t="s">
        <v>112</v>
      </c>
      <c r="C35" s="133" t="s">
        <v>139</v>
      </c>
      <c r="D35" s="203">
        <f t="shared" si="1"/>
        <v>458640</v>
      </c>
      <c r="E35" s="203">
        <f t="shared" ref="E35:I35" si="9">E36</f>
        <v>0</v>
      </c>
      <c r="F35" s="203">
        <f t="shared" si="9"/>
        <v>0</v>
      </c>
      <c r="G35" s="203">
        <f t="shared" si="9"/>
        <v>0</v>
      </c>
      <c r="H35" s="203">
        <f t="shared" si="9"/>
        <v>0</v>
      </c>
      <c r="I35" s="203">
        <f t="shared" si="9"/>
        <v>458640</v>
      </c>
      <c r="J35" s="204"/>
      <c r="K35" s="204"/>
      <c r="L35" s="204"/>
      <c r="M35" s="204"/>
      <c r="N35" s="204"/>
      <c r="O35" s="204"/>
      <c r="P35" s="204"/>
      <c r="Q35" s="204"/>
      <c r="R35" s="204"/>
      <c r="S35" s="204"/>
      <c r="T35" s="190"/>
    </row>
    <row r="36" s="120" customFormat="1" ht="25.5" customHeight="1" spans="1:20">
      <c r="A36" s="134" t="s">
        <v>140</v>
      </c>
      <c r="B36" s="129" t="s">
        <v>112</v>
      </c>
      <c r="C36" s="133" t="s">
        <v>141</v>
      </c>
      <c r="D36" s="203">
        <f t="shared" si="1"/>
        <v>458640</v>
      </c>
      <c r="E36" s="203">
        <f t="shared" ref="E36:I36" si="10">E37</f>
        <v>0</v>
      </c>
      <c r="F36" s="203">
        <f t="shared" si="10"/>
        <v>0</v>
      </c>
      <c r="G36" s="203">
        <f t="shared" si="10"/>
        <v>0</v>
      </c>
      <c r="H36" s="203">
        <f t="shared" si="10"/>
        <v>0</v>
      </c>
      <c r="I36" s="203">
        <f t="shared" si="10"/>
        <v>458640</v>
      </c>
      <c r="J36" s="204"/>
      <c r="K36" s="204"/>
      <c r="L36" s="204"/>
      <c r="M36" s="204"/>
      <c r="N36" s="204"/>
      <c r="O36" s="204"/>
      <c r="P36" s="204"/>
      <c r="Q36" s="204"/>
      <c r="R36" s="204"/>
      <c r="S36" s="204"/>
      <c r="T36" s="190"/>
    </row>
    <row r="37" s="120" customFormat="1" ht="25.5" customHeight="1" spans="1:20">
      <c r="A37" s="134" t="s">
        <v>142</v>
      </c>
      <c r="B37" s="129" t="s">
        <v>112</v>
      </c>
      <c r="C37" s="135" t="s">
        <v>143</v>
      </c>
      <c r="D37" s="203">
        <f t="shared" si="1"/>
        <v>458640</v>
      </c>
      <c r="E37" s="204">
        <v>0</v>
      </c>
      <c r="F37" s="204">
        <v>0</v>
      </c>
      <c r="G37" s="204">
        <v>0</v>
      </c>
      <c r="H37" s="204">
        <v>0</v>
      </c>
      <c r="I37" s="203">
        <v>458640</v>
      </c>
      <c r="J37" s="204">
        <v>0</v>
      </c>
      <c r="K37" s="204">
        <v>0</v>
      </c>
      <c r="L37" s="204">
        <v>0</v>
      </c>
      <c r="M37" s="204">
        <v>0</v>
      </c>
      <c r="N37" s="204">
        <v>0</v>
      </c>
      <c r="O37" s="204">
        <v>0</v>
      </c>
      <c r="P37" s="204">
        <v>0</v>
      </c>
      <c r="Q37" s="204">
        <v>0</v>
      </c>
      <c r="R37" s="204">
        <v>0</v>
      </c>
      <c r="S37" s="204">
        <v>0</v>
      </c>
      <c r="T37" s="190"/>
    </row>
    <row r="38" ht="25.5" customHeight="1" spans="1:20">
      <c r="A38" s="107"/>
      <c r="B38" s="107"/>
      <c r="C38" s="107"/>
      <c r="D38" s="107"/>
      <c r="E38" s="107"/>
      <c r="F38" s="107"/>
      <c r="G38" s="107"/>
      <c r="H38" s="107"/>
      <c r="I38" s="107"/>
      <c r="J38" s="107"/>
      <c r="K38" s="107"/>
      <c r="L38" s="107"/>
      <c r="M38" s="107"/>
      <c r="N38" s="107"/>
      <c r="O38" s="107"/>
      <c r="P38" s="107"/>
      <c r="Q38" s="107"/>
      <c r="R38" s="107"/>
      <c r="S38" s="107"/>
      <c r="T38" s="107"/>
    </row>
    <row r="39" ht="25.5" customHeight="1" spans="1:20">
      <c r="A39" s="107"/>
      <c r="B39" s="107"/>
      <c r="C39" s="107"/>
      <c r="D39" s="107"/>
      <c r="E39" s="107"/>
      <c r="F39" s="107"/>
      <c r="G39" s="107"/>
      <c r="H39" s="107"/>
      <c r="I39" s="107"/>
      <c r="J39" s="107"/>
      <c r="K39" s="107"/>
      <c r="L39" s="107"/>
      <c r="M39" s="107"/>
      <c r="N39" s="107"/>
      <c r="O39" s="107"/>
      <c r="P39" s="107"/>
      <c r="Q39" s="107"/>
      <c r="R39" s="107"/>
      <c r="S39" s="107"/>
      <c r="T39" s="107"/>
    </row>
    <row r="40" ht="25.5" customHeight="1" spans="1:20">
      <c r="A40" s="107"/>
      <c r="B40" s="107"/>
      <c r="C40" s="107"/>
      <c r="D40" s="107"/>
      <c r="E40" s="107"/>
      <c r="F40" s="107"/>
      <c r="G40" s="107"/>
      <c r="H40" s="107"/>
      <c r="I40" s="107"/>
      <c r="J40" s="107"/>
      <c r="K40" s="107"/>
      <c r="L40" s="107"/>
      <c r="M40" s="107"/>
      <c r="N40" s="107"/>
      <c r="O40" s="107"/>
      <c r="P40" s="107"/>
      <c r="Q40" s="107"/>
      <c r="R40" s="107"/>
      <c r="S40" s="107"/>
      <c r="T40" s="107"/>
    </row>
    <row r="41" ht="25.5" customHeight="1" spans="1:20">
      <c r="A41" s="107"/>
      <c r="B41" s="107"/>
      <c r="C41" s="107"/>
      <c r="D41" s="107"/>
      <c r="E41" s="107"/>
      <c r="F41" s="107"/>
      <c r="G41" s="107"/>
      <c r="H41" s="107"/>
      <c r="I41" s="107"/>
      <c r="J41" s="107"/>
      <c r="K41" s="107"/>
      <c r="L41" s="107"/>
      <c r="M41" s="107"/>
      <c r="N41" s="107"/>
      <c r="O41" s="107"/>
      <c r="P41" s="107"/>
      <c r="Q41" s="107"/>
      <c r="R41" s="107"/>
      <c r="S41" s="107"/>
      <c r="T41" s="107"/>
    </row>
    <row r="42" ht="25.5" customHeight="1" spans="1:20">
      <c r="A42" s="107"/>
      <c r="B42" s="107"/>
      <c r="C42" s="107"/>
      <c r="D42" s="107"/>
      <c r="E42" s="107"/>
      <c r="F42" s="107"/>
      <c r="G42" s="107"/>
      <c r="H42" s="107"/>
      <c r="I42" s="107"/>
      <c r="J42" s="107"/>
      <c r="K42" s="107"/>
      <c r="L42" s="107"/>
      <c r="M42" s="107"/>
      <c r="N42" s="107"/>
      <c r="O42" s="107"/>
      <c r="P42" s="107"/>
      <c r="Q42" s="107"/>
      <c r="R42" s="107"/>
      <c r="S42" s="107"/>
      <c r="T42" s="107"/>
    </row>
    <row r="43" ht="25.5" customHeight="1" spans="1:20">
      <c r="A43" s="107"/>
      <c r="B43" s="107"/>
      <c r="C43" s="107"/>
      <c r="D43" s="107"/>
      <c r="E43" s="107"/>
      <c r="F43" s="107"/>
      <c r="G43" s="107"/>
      <c r="H43" s="107"/>
      <c r="I43" s="107"/>
      <c r="J43" s="107"/>
      <c r="K43" s="107"/>
      <c r="L43" s="107"/>
      <c r="M43" s="107"/>
      <c r="N43" s="107"/>
      <c r="O43" s="107"/>
      <c r="P43" s="107"/>
      <c r="Q43" s="107"/>
      <c r="R43" s="107"/>
      <c r="S43" s="107"/>
      <c r="T43" s="107"/>
    </row>
    <row r="44" ht="25.5" customHeight="1" spans="1:20">
      <c r="A44" s="107"/>
      <c r="B44" s="107"/>
      <c r="C44" s="107"/>
      <c r="D44" s="107"/>
      <c r="E44" s="107"/>
      <c r="F44" s="107"/>
      <c r="G44" s="107"/>
      <c r="H44" s="107"/>
      <c r="I44" s="107"/>
      <c r="J44" s="107"/>
      <c r="K44" s="107"/>
      <c r="L44" s="107"/>
      <c r="M44" s="107"/>
      <c r="N44" s="107"/>
      <c r="O44" s="107"/>
      <c r="P44" s="107"/>
      <c r="Q44" s="107"/>
      <c r="R44" s="107"/>
      <c r="S44" s="107"/>
      <c r="T44" s="107"/>
    </row>
    <row r="45" ht="25.5" customHeight="1" spans="1:20">
      <c r="A45" s="107"/>
      <c r="B45" s="107"/>
      <c r="C45" s="107"/>
      <c r="D45" s="107"/>
      <c r="E45" s="107"/>
      <c r="F45" s="107"/>
      <c r="G45" s="107"/>
      <c r="H45" s="107"/>
      <c r="I45" s="107"/>
      <c r="J45" s="107"/>
      <c r="K45" s="107"/>
      <c r="L45" s="107"/>
      <c r="M45" s="107"/>
      <c r="N45" s="107"/>
      <c r="O45" s="107"/>
      <c r="P45" s="107"/>
      <c r="Q45" s="107"/>
      <c r="R45" s="107"/>
      <c r="S45" s="107"/>
      <c r="T45" s="107"/>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ignoredErrors>
    <ignoredError sqref="E8:M8" 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9"/>
  <sheetViews>
    <sheetView showGridLines="0" showZeros="0" workbookViewId="0">
      <selection activeCell="F21" sqref="F21"/>
    </sheetView>
  </sheetViews>
  <sheetFormatPr defaultColWidth="9.12222222222222" defaultRowHeight="11.25"/>
  <cols>
    <col min="1" max="1" width="16.8777777777778" style="92" customWidth="1"/>
    <col min="2" max="2" width="13" style="92" customWidth="1"/>
    <col min="3" max="3" width="47.3777777777778" style="92" customWidth="1"/>
    <col min="4" max="4" width="17.8777777777778" style="92" customWidth="1"/>
    <col min="5" max="5" width="17.1222222222222" style="92" customWidth="1"/>
    <col min="6" max="6" width="18.3777777777778" style="92" customWidth="1"/>
    <col min="7" max="7" width="17" style="92" customWidth="1"/>
    <col min="8" max="12" width="14" style="92" customWidth="1"/>
    <col min="13" max="13" width="14.1222222222222" style="92" customWidth="1"/>
    <col min="14" max="16384" width="9.12222222222222" style="92"/>
  </cols>
  <sheetData>
    <row r="1" ht="23.25" customHeight="1" spans="1:12">
      <c r="A1" s="167"/>
      <c r="B1" s="168"/>
      <c r="C1" s="93"/>
      <c r="D1" s="181"/>
      <c r="E1" s="181"/>
      <c r="F1" s="181"/>
      <c r="G1" s="181"/>
      <c r="H1" s="181"/>
      <c r="I1" s="181"/>
      <c r="J1" s="181"/>
      <c r="K1" s="191" t="s">
        <v>353</v>
      </c>
      <c r="L1" s="191"/>
    </row>
    <row r="2" ht="23.25" customHeight="1" spans="1:12">
      <c r="A2" s="182" t="s">
        <v>354</v>
      </c>
      <c r="B2" s="182"/>
      <c r="C2" s="182"/>
      <c r="D2" s="182"/>
      <c r="E2" s="182"/>
      <c r="F2" s="182"/>
      <c r="G2" s="182"/>
      <c r="H2" s="182"/>
      <c r="I2" s="182"/>
      <c r="J2" s="182"/>
      <c r="K2" s="182"/>
      <c r="L2" s="182"/>
    </row>
    <row r="3" ht="23.25" customHeight="1" spans="1:12">
      <c r="A3" s="183"/>
      <c r="B3" s="184"/>
      <c r="C3" s="184"/>
      <c r="D3" s="184"/>
      <c r="E3" s="195"/>
      <c r="F3" s="195"/>
      <c r="G3" s="195"/>
      <c r="H3" s="195"/>
      <c r="I3" s="195"/>
      <c r="K3" s="199"/>
      <c r="L3" s="200" t="s">
        <v>90</v>
      </c>
    </row>
    <row r="4" ht="23.25" customHeight="1" spans="1:12">
      <c r="A4" s="106" t="s">
        <v>116</v>
      </c>
      <c r="B4" s="106" t="s">
        <v>91</v>
      </c>
      <c r="C4" s="122" t="s">
        <v>117</v>
      </c>
      <c r="D4" s="185" t="s">
        <v>118</v>
      </c>
      <c r="E4" s="106" t="s">
        <v>343</v>
      </c>
      <c r="F4" s="106"/>
      <c r="G4" s="106"/>
      <c r="H4" s="106"/>
      <c r="I4" s="106"/>
      <c r="J4" s="106" t="s">
        <v>347</v>
      </c>
      <c r="K4" s="106"/>
      <c r="L4" s="106"/>
    </row>
    <row r="5" ht="36.75" customHeight="1" spans="1:12">
      <c r="A5" s="106"/>
      <c r="B5" s="106"/>
      <c r="C5" s="112"/>
      <c r="D5" s="187"/>
      <c r="E5" s="106" t="s">
        <v>107</v>
      </c>
      <c r="F5" s="106" t="s">
        <v>355</v>
      </c>
      <c r="G5" s="106" t="s">
        <v>206</v>
      </c>
      <c r="H5" s="106" t="s">
        <v>207</v>
      </c>
      <c r="I5" s="106" t="s">
        <v>208</v>
      </c>
      <c r="J5" s="106" t="s">
        <v>107</v>
      </c>
      <c r="K5" s="106" t="s">
        <v>189</v>
      </c>
      <c r="L5" s="106" t="s">
        <v>356</v>
      </c>
    </row>
    <row r="6" ht="23.25" customHeight="1" spans="1:12">
      <c r="A6" s="196"/>
      <c r="B6" s="197"/>
      <c r="C6" s="196" t="s">
        <v>107</v>
      </c>
      <c r="D6" s="198">
        <f t="shared" ref="D6:D33" si="0">E6+J6</f>
        <v>6691221.88</v>
      </c>
      <c r="E6" s="198">
        <f t="shared" ref="E6:E33" si="1">SUM(F6:I6)</f>
        <v>6417864.88</v>
      </c>
      <c r="F6" s="198">
        <f t="shared" ref="F6:L6" si="2">F7</f>
        <v>4411920.4</v>
      </c>
      <c r="G6" s="198">
        <f t="shared" si="2"/>
        <v>1390045</v>
      </c>
      <c r="H6" s="198">
        <f t="shared" si="2"/>
        <v>502426.08</v>
      </c>
      <c r="I6" s="198">
        <f t="shared" si="2"/>
        <v>113473.4</v>
      </c>
      <c r="J6" s="198">
        <f t="shared" ref="J6:J33" si="3">SUM(K6:L6)</f>
        <v>273357</v>
      </c>
      <c r="K6" s="198">
        <f t="shared" si="2"/>
        <v>273357</v>
      </c>
      <c r="L6" s="201">
        <f t="shared" si="2"/>
        <v>0</v>
      </c>
    </row>
    <row r="7" ht="23.25" customHeight="1" spans="1:12">
      <c r="A7" s="178"/>
      <c r="B7" s="129" t="s">
        <v>108</v>
      </c>
      <c r="C7" s="130" t="s">
        <v>109</v>
      </c>
      <c r="D7" s="198">
        <f t="shared" si="0"/>
        <v>6691221.88</v>
      </c>
      <c r="E7" s="198">
        <f t="shared" si="1"/>
        <v>6417864.88</v>
      </c>
      <c r="F7" s="198">
        <f t="shared" ref="F7:H7" si="4">F8+F24</f>
        <v>4411920.4</v>
      </c>
      <c r="G7" s="198">
        <f t="shared" si="4"/>
        <v>1390045</v>
      </c>
      <c r="H7" s="198">
        <f t="shared" si="4"/>
        <v>502426.08</v>
      </c>
      <c r="I7" s="198">
        <f t="shared" ref="I7:L7" si="5">I8+I24</f>
        <v>113473.4</v>
      </c>
      <c r="J7" s="198">
        <f t="shared" si="3"/>
        <v>273357</v>
      </c>
      <c r="K7" s="198">
        <f t="shared" si="5"/>
        <v>273357</v>
      </c>
      <c r="L7" s="201">
        <f t="shared" si="5"/>
        <v>0</v>
      </c>
    </row>
    <row r="8" ht="23.25" customHeight="1" spans="1:12">
      <c r="A8" s="178"/>
      <c r="B8" s="129" t="s">
        <v>110</v>
      </c>
      <c r="C8" s="130" t="s">
        <v>111</v>
      </c>
      <c r="D8" s="198">
        <f t="shared" si="0"/>
        <v>6417864.88</v>
      </c>
      <c r="E8" s="198">
        <f t="shared" si="1"/>
        <v>6417864.88</v>
      </c>
      <c r="F8" s="198">
        <f t="shared" ref="F8:H8" si="6">F9+F15+F18+F21</f>
        <v>4411920.4</v>
      </c>
      <c r="G8" s="198">
        <f t="shared" si="6"/>
        <v>1390045</v>
      </c>
      <c r="H8" s="198">
        <f t="shared" si="6"/>
        <v>502426.08</v>
      </c>
      <c r="I8" s="198">
        <f t="shared" ref="I8:L8" si="7">I20</f>
        <v>113473.4</v>
      </c>
      <c r="J8" s="198">
        <f t="shared" si="3"/>
        <v>0</v>
      </c>
      <c r="K8" s="198">
        <f t="shared" si="7"/>
        <v>0</v>
      </c>
      <c r="L8" s="201">
        <f t="shared" si="7"/>
        <v>0</v>
      </c>
    </row>
    <row r="9" ht="23.25" customHeight="1" spans="1:12">
      <c r="A9" s="129" t="s">
        <v>120</v>
      </c>
      <c r="B9" s="129" t="s">
        <v>110</v>
      </c>
      <c r="C9" s="130" t="s">
        <v>121</v>
      </c>
      <c r="D9" s="198">
        <f t="shared" si="0"/>
        <v>1076029</v>
      </c>
      <c r="E9" s="198">
        <f t="shared" si="1"/>
        <v>1076029</v>
      </c>
      <c r="F9" s="198"/>
      <c r="G9" s="198">
        <f>G10+G13</f>
        <v>1076029</v>
      </c>
      <c r="H9" s="198"/>
      <c r="I9" s="198"/>
      <c r="J9" s="198">
        <f t="shared" si="3"/>
        <v>0</v>
      </c>
      <c r="K9" s="198"/>
      <c r="L9" s="201"/>
    </row>
    <row r="10" ht="23.25" customHeight="1" spans="1:12">
      <c r="A10" s="129" t="s">
        <v>122</v>
      </c>
      <c r="B10" s="129" t="s">
        <v>110</v>
      </c>
      <c r="C10" s="130" t="s">
        <v>123</v>
      </c>
      <c r="D10" s="198">
        <f t="shared" si="0"/>
        <v>1004852</v>
      </c>
      <c r="E10" s="198">
        <f t="shared" si="1"/>
        <v>1004852</v>
      </c>
      <c r="F10" s="198"/>
      <c r="G10" s="198">
        <f>G11+G12</f>
        <v>1004852</v>
      </c>
      <c r="H10" s="198"/>
      <c r="I10" s="198"/>
      <c r="J10" s="198">
        <f t="shared" si="3"/>
        <v>0</v>
      </c>
      <c r="K10" s="198"/>
      <c r="L10" s="201"/>
    </row>
    <row r="11" ht="23.25" customHeight="1" spans="1:12">
      <c r="A11" s="129" t="s">
        <v>124</v>
      </c>
      <c r="B11" s="129" t="s">
        <v>110</v>
      </c>
      <c r="C11" s="130" t="s">
        <v>125</v>
      </c>
      <c r="D11" s="198">
        <f t="shared" si="0"/>
        <v>669901</v>
      </c>
      <c r="E11" s="198">
        <f t="shared" si="1"/>
        <v>669901</v>
      </c>
      <c r="F11" s="198"/>
      <c r="G11" s="198">
        <v>669901</v>
      </c>
      <c r="H11" s="198"/>
      <c r="I11" s="198"/>
      <c r="J11" s="198">
        <f t="shared" si="3"/>
        <v>0</v>
      </c>
      <c r="K11" s="198"/>
      <c r="L11" s="201"/>
    </row>
    <row r="12" ht="23.25" customHeight="1" spans="1:12">
      <c r="A12" s="129" t="s">
        <v>126</v>
      </c>
      <c r="B12" s="129" t="s">
        <v>110</v>
      </c>
      <c r="C12" s="130" t="s">
        <v>127</v>
      </c>
      <c r="D12" s="198">
        <f t="shared" si="0"/>
        <v>334951</v>
      </c>
      <c r="E12" s="198">
        <f t="shared" si="1"/>
        <v>334951</v>
      </c>
      <c r="F12" s="198"/>
      <c r="G12" s="198">
        <v>334951</v>
      </c>
      <c r="H12" s="198"/>
      <c r="I12" s="198"/>
      <c r="J12" s="198">
        <f t="shared" si="3"/>
        <v>0</v>
      </c>
      <c r="K12" s="198"/>
      <c r="L12" s="201"/>
    </row>
    <row r="13" ht="23.25" customHeight="1" spans="1:12">
      <c r="A13" s="129" t="s">
        <v>128</v>
      </c>
      <c r="B13" s="129" t="s">
        <v>110</v>
      </c>
      <c r="C13" s="130" t="s">
        <v>129</v>
      </c>
      <c r="D13" s="198">
        <f t="shared" si="0"/>
        <v>71177</v>
      </c>
      <c r="E13" s="198">
        <f t="shared" si="1"/>
        <v>71177</v>
      </c>
      <c r="F13" s="198"/>
      <c r="G13" s="198">
        <v>71177</v>
      </c>
      <c r="H13" s="198"/>
      <c r="I13" s="198"/>
      <c r="J13" s="198">
        <f t="shared" si="3"/>
        <v>0</v>
      </c>
      <c r="K13" s="198"/>
      <c r="L13" s="201"/>
    </row>
    <row r="14" ht="23.25" customHeight="1" spans="1:12">
      <c r="A14" s="129" t="s">
        <v>130</v>
      </c>
      <c r="B14" s="129" t="s">
        <v>110</v>
      </c>
      <c r="C14" s="130" t="s">
        <v>131</v>
      </c>
      <c r="D14" s="198">
        <f t="shared" si="0"/>
        <v>71177</v>
      </c>
      <c r="E14" s="198">
        <f t="shared" si="1"/>
        <v>71177</v>
      </c>
      <c r="F14" s="198"/>
      <c r="G14" s="198">
        <v>71177</v>
      </c>
      <c r="H14" s="198"/>
      <c r="I14" s="198"/>
      <c r="J14" s="198">
        <f t="shared" si="3"/>
        <v>0</v>
      </c>
      <c r="K14" s="198"/>
      <c r="L14" s="201"/>
    </row>
    <row r="15" ht="23.25" customHeight="1" spans="1:12">
      <c r="A15" s="129" t="s">
        <v>132</v>
      </c>
      <c r="B15" s="129" t="s">
        <v>110</v>
      </c>
      <c r="C15" s="130" t="s">
        <v>133</v>
      </c>
      <c r="D15" s="198">
        <f t="shared" si="0"/>
        <v>314016</v>
      </c>
      <c r="E15" s="198">
        <f t="shared" si="1"/>
        <v>314016</v>
      </c>
      <c r="F15" s="198"/>
      <c r="G15" s="198">
        <v>314016</v>
      </c>
      <c r="H15" s="198"/>
      <c r="I15" s="198"/>
      <c r="J15" s="198">
        <f t="shared" si="3"/>
        <v>0</v>
      </c>
      <c r="K15" s="198"/>
      <c r="L15" s="201"/>
    </row>
    <row r="16" ht="23.25" customHeight="1" spans="1:12">
      <c r="A16" s="129" t="s">
        <v>134</v>
      </c>
      <c r="B16" s="129" t="s">
        <v>110</v>
      </c>
      <c r="C16" s="130" t="s">
        <v>135</v>
      </c>
      <c r="D16" s="198">
        <f t="shared" si="0"/>
        <v>314016</v>
      </c>
      <c r="E16" s="198">
        <f t="shared" si="1"/>
        <v>314016</v>
      </c>
      <c r="F16" s="198"/>
      <c r="G16" s="198">
        <v>314016</v>
      </c>
      <c r="H16" s="198"/>
      <c r="I16" s="198"/>
      <c r="J16" s="198">
        <f t="shared" si="3"/>
        <v>0</v>
      </c>
      <c r="K16" s="198"/>
      <c r="L16" s="201"/>
    </row>
    <row r="17" ht="23.25" customHeight="1" spans="1:12">
      <c r="A17" s="129" t="s">
        <v>136</v>
      </c>
      <c r="B17" s="129" t="s">
        <v>110</v>
      </c>
      <c r="C17" s="130" t="s">
        <v>137</v>
      </c>
      <c r="D17" s="198">
        <f t="shared" si="0"/>
        <v>314016</v>
      </c>
      <c r="E17" s="198">
        <f t="shared" si="1"/>
        <v>314016</v>
      </c>
      <c r="F17" s="198"/>
      <c r="G17" s="198">
        <v>314016</v>
      </c>
      <c r="H17" s="198"/>
      <c r="I17" s="198"/>
      <c r="J17" s="198">
        <f t="shared" si="3"/>
        <v>0</v>
      </c>
      <c r="K17" s="198"/>
      <c r="L17" s="201"/>
    </row>
    <row r="18" ht="23.25" customHeight="1" spans="1:12">
      <c r="A18" s="129" t="s">
        <v>138</v>
      </c>
      <c r="B18" s="129" t="s">
        <v>110</v>
      </c>
      <c r="C18" s="133" t="s">
        <v>139</v>
      </c>
      <c r="D18" s="198">
        <f t="shared" si="0"/>
        <v>4525393.8</v>
      </c>
      <c r="E18" s="198">
        <f t="shared" si="1"/>
        <v>4525393.8</v>
      </c>
      <c r="F18" s="198">
        <f t="shared" ref="F18:I22" si="8">F19</f>
        <v>4411920.4</v>
      </c>
      <c r="G18" s="198"/>
      <c r="H18" s="198"/>
      <c r="I18" s="198">
        <f t="shared" si="8"/>
        <v>113473.4</v>
      </c>
      <c r="J18" s="198">
        <f t="shared" si="3"/>
        <v>0</v>
      </c>
      <c r="K18" s="198">
        <f>K19</f>
        <v>0</v>
      </c>
      <c r="L18" s="201"/>
    </row>
    <row r="19" ht="23.25" customHeight="1" spans="1:12">
      <c r="A19" s="134" t="s">
        <v>140</v>
      </c>
      <c r="B19" s="129" t="s">
        <v>110</v>
      </c>
      <c r="C19" s="133" t="s">
        <v>141</v>
      </c>
      <c r="D19" s="198">
        <f t="shared" si="0"/>
        <v>4525393.8</v>
      </c>
      <c r="E19" s="198">
        <f t="shared" si="1"/>
        <v>4525393.8</v>
      </c>
      <c r="F19" s="198">
        <f t="shared" si="8"/>
        <v>4411920.4</v>
      </c>
      <c r="G19" s="198"/>
      <c r="H19" s="198"/>
      <c r="I19" s="198">
        <f t="shared" si="8"/>
        <v>113473.4</v>
      </c>
      <c r="J19" s="198">
        <f t="shared" si="3"/>
        <v>0</v>
      </c>
      <c r="K19" s="198">
        <f>K20</f>
        <v>0</v>
      </c>
      <c r="L19" s="201"/>
    </row>
    <row r="20" ht="23.25" customHeight="1" spans="1:12">
      <c r="A20" s="134" t="s">
        <v>142</v>
      </c>
      <c r="B20" s="129" t="s">
        <v>110</v>
      </c>
      <c r="C20" s="135" t="s">
        <v>143</v>
      </c>
      <c r="D20" s="198">
        <f t="shared" si="0"/>
        <v>4525393.8</v>
      </c>
      <c r="E20" s="198">
        <f t="shared" si="1"/>
        <v>4525393.8</v>
      </c>
      <c r="F20" s="198">
        <f>4412036.4-116</f>
        <v>4411920.4</v>
      </c>
      <c r="G20" s="198"/>
      <c r="H20" s="198"/>
      <c r="I20" s="198">
        <v>113473.4</v>
      </c>
      <c r="J20" s="198">
        <f t="shared" si="3"/>
        <v>0</v>
      </c>
      <c r="K20" s="198">
        <v>0</v>
      </c>
      <c r="L20" s="201">
        <v>0</v>
      </c>
    </row>
    <row r="21" ht="23.25" customHeight="1" spans="1:12">
      <c r="A21" s="129">
        <v>221</v>
      </c>
      <c r="B21" s="129" t="s">
        <v>110</v>
      </c>
      <c r="C21" s="130" t="s">
        <v>150</v>
      </c>
      <c r="D21" s="198">
        <f t="shared" si="0"/>
        <v>502426.08</v>
      </c>
      <c r="E21" s="198">
        <f t="shared" si="1"/>
        <v>502426.08</v>
      </c>
      <c r="F21" s="198"/>
      <c r="G21" s="198"/>
      <c r="H21" s="198">
        <f t="shared" si="8"/>
        <v>502426.08</v>
      </c>
      <c r="I21" s="198"/>
      <c r="J21" s="198">
        <f t="shared" si="3"/>
        <v>0</v>
      </c>
      <c r="K21" s="198"/>
      <c r="L21" s="201"/>
    </row>
    <row r="22" ht="23.25" customHeight="1" spans="1:12">
      <c r="A22" s="134" t="s">
        <v>151</v>
      </c>
      <c r="B22" s="129" t="s">
        <v>110</v>
      </c>
      <c r="C22" s="130" t="s">
        <v>152</v>
      </c>
      <c r="D22" s="198">
        <f t="shared" si="0"/>
        <v>502426.08</v>
      </c>
      <c r="E22" s="198">
        <f t="shared" si="1"/>
        <v>502426.08</v>
      </c>
      <c r="F22" s="198"/>
      <c r="G22" s="198"/>
      <c r="H22" s="198">
        <f t="shared" si="8"/>
        <v>502426.08</v>
      </c>
      <c r="I22" s="198"/>
      <c r="J22" s="198">
        <f t="shared" si="3"/>
        <v>0</v>
      </c>
      <c r="K22" s="198"/>
      <c r="L22" s="201"/>
    </row>
    <row r="23" ht="23.25" customHeight="1" spans="1:12">
      <c r="A23" s="134" t="s">
        <v>153</v>
      </c>
      <c r="B23" s="129" t="s">
        <v>110</v>
      </c>
      <c r="C23" s="130" t="s">
        <v>154</v>
      </c>
      <c r="D23" s="198">
        <f t="shared" si="0"/>
        <v>502426.08</v>
      </c>
      <c r="E23" s="198">
        <f t="shared" si="1"/>
        <v>502426.08</v>
      </c>
      <c r="F23" s="198"/>
      <c r="G23" s="198"/>
      <c r="H23" s="198">
        <v>502426.08</v>
      </c>
      <c r="I23" s="198"/>
      <c r="J23" s="198">
        <f t="shared" si="3"/>
        <v>0</v>
      </c>
      <c r="K23" s="198"/>
      <c r="L23" s="201"/>
    </row>
    <row r="24" ht="23.25" customHeight="1" spans="1:12">
      <c r="A24" s="178"/>
      <c r="B24" s="129" t="s">
        <v>112</v>
      </c>
      <c r="C24" s="130" t="s">
        <v>113</v>
      </c>
      <c r="D24" s="198">
        <f t="shared" si="0"/>
        <v>273357</v>
      </c>
      <c r="E24" s="198">
        <f t="shared" si="1"/>
        <v>0</v>
      </c>
      <c r="F24" s="198">
        <f t="shared" ref="F24:L24" si="9">F33</f>
        <v>0</v>
      </c>
      <c r="G24" s="198">
        <f t="shared" si="9"/>
        <v>0</v>
      </c>
      <c r="H24" s="198">
        <f t="shared" si="9"/>
        <v>0</v>
      </c>
      <c r="I24" s="198">
        <f t="shared" si="9"/>
        <v>0</v>
      </c>
      <c r="J24" s="198">
        <f t="shared" si="3"/>
        <v>273357</v>
      </c>
      <c r="K24" s="198">
        <f>K25+K29+K31</f>
        <v>273357</v>
      </c>
      <c r="L24" s="201">
        <f t="shared" si="9"/>
        <v>0</v>
      </c>
    </row>
    <row r="25" ht="23.25" customHeight="1" spans="1:12">
      <c r="A25" s="129" t="s">
        <v>120</v>
      </c>
      <c r="B25" s="129" t="s">
        <v>112</v>
      </c>
      <c r="C25" s="130" t="s">
        <v>121</v>
      </c>
      <c r="D25" s="198">
        <f t="shared" si="0"/>
        <v>73094</v>
      </c>
      <c r="E25" s="198">
        <f t="shared" si="1"/>
        <v>0</v>
      </c>
      <c r="F25" s="198"/>
      <c r="G25" s="198"/>
      <c r="H25" s="198"/>
      <c r="I25" s="198"/>
      <c r="J25" s="198">
        <f t="shared" si="3"/>
        <v>73094</v>
      </c>
      <c r="K25" s="198">
        <f>K26</f>
        <v>73094</v>
      </c>
      <c r="L25" s="201"/>
    </row>
    <row r="26" ht="23.25" customHeight="1" spans="1:12">
      <c r="A26" s="129" t="s">
        <v>122</v>
      </c>
      <c r="B26" s="129" t="s">
        <v>112</v>
      </c>
      <c r="C26" s="130" t="s">
        <v>123</v>
      </c>
      <c r="D26" s="198">
        <f t="shared" si="0"/>
        <v>73094</v>
      </c>
      <c r="E26" s="198">
        <f t="shared" si="1"/>
        <v>0</v>
      </c>
      <c r="F26" s="198"/>
      <c r="G26" s="198"/>
      <c r="H26" s="198"/>
      <c r="I26" s="198"/>
      <c r="J26" s="198">
        <f t="shared" si="3"/>
        <v>73094</v>
      </c>
      <c r="K26" s="198">
        <f>K27</f>
        <v>73094</v>
      </c>
      <c r="L26" s="201"/>
    </row>
    <row r="27" ht="23.25" customHeight="1" spans="1:12">
      <c r="A27" s="129" t="s">
        <v>124</v>
      </c>
      <c r="B27" s="129" t="s">
        <v>112</v>
      </c>
      <c r="C27" s="130" t="s">
        <v>125</v>
      </c>
      <c r="D27" s="198">
        <f t="shared" si="0"/>
        <v>73094</v>
      </c>
      <c r="E27" s="198">
        <f t="shared" si="1"/>
        <v>0</v>
      </c>
      <c r="F27" s="198"/>
      <c r="G27" s="198"/>
      <c r="H27" s="198"/>
      <c r="I27" s="198"/>
      <c r="J27" s="198">
        <f t="shared" si="3"/>
        <v>73094</v>
      </c>
      <c r="K27" s="198">
        <v>73094</v>
      </c>
      <c r="L27" s="201"/>
    </row>
    <row r="28" ht="23.25" customHeight="1" spans="1:12">
      <c r="A28" s="129" t="s">
        <v>132</v>
      </c>
      <c r="B28" s="129" t="s">
        <v>112</v>
      </c>
      <c r="C28" s="130" t="s">
        <v>133</v>
      </c>
      <c r="D28" s="198">
        <f t="shared" si="0"/>
        <v>34263</v>
      </c>
      <c r="E28" s="198">
        <f t="shared" si="1"/>
        <v>0</v>
      </c>
      <c r="F28" s="198"/>
      <c r="G28" s="198"/>
      <c r="H28" s="198"/>
      <c r="I28" s="198"/>
      <c r="J28" s="198">
        <f t="shared" si="3"/>
        <v>34263</v>
      </c>
      <c r="K28" s="198">
        <f>K29</f>
        <v>34263</v>
      </c>
      <c r="L28" s="201"/>
    </row>
    <row r="29" ht="23.25" customHeight="1" spans="1:12">
      <c r="A29" s="129" t="s">
        <v>134</v>
      </c>
      <c r="B29" s="129" t="s">
        <v>112</v>
      </c>
      <c r="C29" s="130" t="s">
        <v>135</v>
      </c>
      <c r="D29" s="198">
        <f t="shared" si="0"/>
        <v>34263</v>
      </c>
      <c r="E29" s="198">
        <f t="shared" si="1"/>
        <v>0</v>
      </c>
      <c r="F29" s="198"/>
      <c r="G29" s="198"/>
      <c r="H29" s="198"/>
      <c r="I29" s="198"/>
      <c r="J29" s="198">
        <f t="shared" si="3"/>
        <v>34263</v>
      </c>
      <c r="K29" s="198">
        <f>K30</f>
        <v>34263</v>
      </c>
      <c r="L29" s="201"/>
    </row>
    <row r="30" ht="23.25" customHeight="1" spans="1:12">
      <c r="A30" s="129" t="s">
        <v>136</v>
      </c>
      <c r="B30" s="129" t="s">
        <v>112</v>
      </c>
      <c r="C30" s="130" t="s">
        <v>137</v>
      </c>
      <c r="D30" s="198">
        <f t="shared" si="0"/>
        <v>34263</v>
      </c>
      <c r="E30" s="198">
        <f t="shared" si="1"/>
        <v>0</v>
      </c>
      <c r="F30" s="198"/>
      <c r="G30" s="198"/>
      <c r="H30" s="198"/>
      <c r="I30" s="198"/>
      <c r="J30" s="198">
        <f t="shared" si="3"/>
        <v>34263</v>
      </c>
      <c r="K30" s="198">
        <v>34263</v>
      </c>
      <c r="L30" s="201"/>
    </row>
    <row r="31" ht="23.25" customHeight="1" spans="1:12">
      <c r="A31" s="129" t="s">
        <v>138</v>
      </c>
      <c r="B31" s="129" t="s">
        <v>112</v>
      </c>
      <c r="C31" s="133" t="s">
        <v>139</v>
      </c>
      <c r="D31" s="198">
        <f t="shared" si="0"/>
        <v>166000</v>
      </c>
      <c r="E31" s="198">
        <f t="shared" si="1"/>
        <v>0</v>
      </c>
      <c r="F31" s="198">
        <f t="shared" ref="F31:K31" si="10">F32</f>
        <v>0</v>
      </c>
      <c r="G31" s="198">
        <f t="shared" si="10"/>
        <v>0</v>
      </c>
      <c r="H31" s="198">
        <f t="shared" si="10"/>
        <v>0</v>
      </c>
      <c r="I31" s="198">
        <f t="shared" si="10"/>
        <v>0</v>
      </c>
      <c r="J31" s="198">
        <f t="shared" si="3"/>
        <v>166000</v>
      </c>
      <c r="K31" s="198">
        <f t="shared" si="10"/>
        <v>166000</v>
      </c>
      <c r="L31" s="201"/>
    </row>
    <row r="32" ht="23.25" customHeight="1" spans="1:12">
      <c r="A32" s="134" t="s">
        <v>140</v>
      </c>
      <c r="B32" s="129" t="s">
        <v>112</v>
      </c>
      <c r="C32" s="133" t="s">
        <v>141</v>
      </c>
      <c r="D32" s="198">
        <f t="shared" si="0"/>
        <v>166000</v>
      </c>
      <c r="E32" s="198">
        <f t="shared" si="1"/>
        <v>0</v>
      </c>
      <c r="F32" s="198">
        <f t="shared" ref="F32:K32" si="11">F33</f>
        <v>0</v>
      </c>
      <c r="G32" s="198">
        <f t="shared" si="11"/>
        <v>0</v>
      </c>
      <c r="H32" s="198">
        <f t="shared" si="11"/>
        <v>0</v>
      </c>
      <c r="I32" s="198">
        <f t="shared" si="11"/>
        <v>0</v>
      </c>
      <c r="J32" s="198">
        <f t="shared" si="3"/>
        <v>166000</v>
      </c>
      <c r="K32" s="198">
        <f t="shared" si="11"/>
        <v>166000</v>
      </c>
      <c r="L32" s="201"/>
    </row>
    <row r="33" ht="23.25" customHeight="1" spans="1:12">
      <c r="A33" s="134" t="s">
        <v>142</v>
      </c>
      <c r="B33" s="129" t="s">
        <v>112</v>
      </c>
      <c r="C33" s="135" t="s">
        <v>143</v>
      </c>
      <c r="D33" s="198">
        <f t="shared" si="0"/>
        <v>166000</v>
      </c>
      <c r="E33" s="198">
        <f t="shared" si="1"/>
        <v>0</v>
      </c>
      <c r="F33" s="198">
        <v>0</v>
      </c>
      <c r="G33" s="198">
        <v>0</v>
      </c>
      <c r="H33" s="198">
        <v>0</v>
      </c>
      <c r="I33" s="198">
        <v>0</v>
      </c>
      <c r="J33" s="198">
        <f t="shared" si="3"/>
        <v>166000</v>
      </c>
      <c r="K33" s="198">
        <v>166000</v>
      </c>
      <c r="L33" s="201">
        <v>0</v>
      </c>
    </row>
    <row r="34" ht="23.25" customHeight="1" spans="1:12">
      <c r="A34" s="107"/>
      <c r="B34" s="107"/>
      <c r="C34" s="107"/>
      <c r="D34" s="107"/>
      <c r="E34" s="107"/>
      <c r="F34" s="107"/>
      <c r="G34" s="107"/>
      <c r="H34" s="107"/>
      <c r="I34" s="107"/>
      <c r="J34" s="107"/>
      <c r="K34" s="107"/>
      <c r="L34" s="107"/>
    </row>
    <row r="35" ht="23.25" customHeight="1" spans="1:12">
      <c r="A35" s="107"/>
      <c r="B35" s="107"/>
      <c r="C35" s="107"/>
      <c r="D35" s="107"/>
      <c r="E35" s="107"/>
      <c r="F35" s="107"/>
      <c r="G35" s="107"/>
      <c r="H35" s="107"/>
      <c r="I35" s="107"/>
      <c r="J35" s="107"/>
      <c r="K35" s="107"/>
      <c r="L35" s="107"/>
    </row>
    <row r="36" ht="23.25" customHeight="1" spans="1:12">
      <c r="A36" s="107"/>
      <c r="B36" s="107"/>
      <c r="C36" s="107"/>
      <c r="D36" s="107"/>
      <c r="E36" s="107"/>
      <c r="F36" s="107"/>
      <c r="G36" s="107"/>
      <c r="H36" s="107"/>
      <c r="I36" s="107"/>
      <c r="J36" s="107"/>
      <c r="K36" s="107"/>
      <c r="L36" s="107"/>
    </row>
    <row r="37" ht="23.25" customHeight="1" spans="1:12">
      <c r="A37" s="107"/>
      <c r="B37" s="107"/>
      <c r="C37" s="107"/>
      <c r="D37" s="107"/>
      <c r="E37" s="107"/>
      <c r="F37" s="107"/>
      <c r="G37" s="107"/>
      <c r="H37" s="107"/>
      <c r="I37" s="107"/>
      <c r="J37" s="107"/>
      <c r="K37" s="107"/>
      <c r="L37" s="107"/>
    </row>
    <row r="38" ht="23.25" customHeight="1" spans="1:12">
      <c r="A38" s="107"/>
      <c r="B38" s="107"/>
      <c r="C38" s="107"/>
      <c r="D38" s="107"/>
      <c r="E38" s="107"/>
      <c r="F38" s="107"/>
      <c r="G38" s="107"/>
      <c r="H38" s="107"/>
      <c r="I38" s="107"/>
      <c r="J38" s="107"/>
      <c r="K38" s="107"/>
      <c r="L38" s="107"/>
    </row>
    <row r="39" ht="23.25" customHeight="1" spans="1:12">
      <c r="A39" s="107"/>
      <c r="B39" s="107"/>
      <c r="C39" s="107"/>
      <c r="D39" s="107"/>
      <c r="E39" s="107"/>
      <c r="F39" s="107"/>
      <c r="G39" s="107"/>
      <c r="H39" s="107"/>
      <c r="I39" s="107"/>
      <c r="J39" s="107"/>
      <c r="K39" s="107"/>
      <c r="L39" s="107"/>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527777777778" right="0.196527777777778" top="0.786805555555556" bottom="0.590277777777778" header="0" footer="0"/>
  <pageSetup paperSize="9" scale="81" orientation="landscape" horizontalDpi="600"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7"/>
  <sheetViews>
    <sheetView showGridLines="0" showZeros="0" zoomScale="115" zoomScaleNormal="115" workbookViewId="0">
      <selection activeCell="B9" sqref="B9:B11"/>
    </sheetView>
  </sheetViews>
  <sheetFormatPr defaultColWidth="9.12222222222222" defaultRowHeight="11.25"/>
  <cols>
    <col min="1" max="1" width="16.5" style="92" customWidth="1"/>
    <col min="2" max="2" width="13" style="92" customWidth="1"/>
    <col min="3" max="3" width="38.5" style="92" customWidth="1"/>
    <col min="4" max="4" width="14.8777777777778" style="92" customWidth="1"/>
    <col min="5" max="5" width="14.3777777777778" style="92" customWidth="1"/>
    <col min="6" max="6" width="16.1222222222222" style="92" customWidth="1"/>
    <col min="7" max="7" width="12.8777777777778" style="92" customWidth="1"/>
    <col min="8" max="9" width="10.6222222222222" style="92" customWidth="1"/>
    <col min="10" max="11" width="15.1222222222222" style="92" customWidth="1"/>
    <col min="12" max="12" width="10.6222222222222" style="92" customWidth="1"/>
    <col min="13" max="13" width="16" style="92" customWidth="1"/>
    <col min="14" max="14" width="13.1222222222222" style="92" customWidth="1"/>
    <col min="15" max="17" width="10.6222222222222" style="92" customWidth="1"/>
    <col min="18" max="16384" width="9.12222222222222" style="92"/>
  </cols>
  <sheetData>
    <row r="1" ht="22.5" customHeight="1" spans="1:18">
      <c r="A1" s="167"/>
      <c r="B1" s="168"/>
      <c r="C1" s="93"/>
      <c r="D1" s="181"/>
      <c r="E1" s="181"/>
      <c r="F1" s="181"/>
      <c r="G1" s="181"/>
      <c r="H1" s="181"/>
      <c r="I1" s="181"/>
      <c r="J1" s="181"/>
      <c r="K1" s="181"/>
      <c r="L1" s="181"/>
      <c r="M1" s="181"/>
      <c r="N1" s="181"/>
      <c r="O1" s="181"/>
      <c r="P1" s="191" t="s">
        <v>357</v>
      </c>
      <c r="Q1" s="191"/>
      <c r="R1" s="107"/>
    </row>
    <row r="2" ht="22.5" customHeight="1" spans="1:18">
      <c r="A2" s="182" t="s">
        <v>358</v>
      </c>
      <c r="B2" s="182"/>
      <c r="C2" s="182"/>
      <c r="D2" s="182"/>
      <c r="E2" s="182"/>
      <c r="F2" s="182"/>
      <c r="G2" s="182"/>
      <c r="H2" s="182"/>
      <c r="I2" s="182"/>
      <c r="J2" s="182"/>
      <c r="K2" s="182"/>
      <c r="L2" s="182"/>
      <c r="M2" s="182"/>
      <c r="N2" s="182"/>
      <c r="O2" s="182"/>
      <c r="P2" s="182"/>
      <c r="Q2" s="182"/>
      <c r="R2" s="107"/>
    </row>
    <row r="3" ht="22.5" customHeight="1" spans="1:18">
      <c r="A3" s="183"/>
      <c r="B3" s="184"/>
      <c r="C3" s="184"/>
      <c r="D3" s="184"/>
      <c r="E3" s="184"/>
      <c r="F3" s="184"/>
      <c r="G3" s="184"/>
      <c r="H3" s="181"/>
      <c r="I3" s="181"/>
      <c r="J3" s="181"/>
      <c r="K3" s="181"/>
      <c r="L3" s="181"/>
      <c r="M3" s="181"/>
      <c r="N3" s="181"/>
      <c r="O3" s="181"/>
      <c r="P3" s="192" t="s">
        <v>90</v>
      </c>
      <c r="Q3" s="192"/>
      <c r="R3" s="107"/>
    </row>
    <row r="4" s="120" customFormat="1" ht="22.5" customHeight="1" spans="1:18">
      <c r="A4" s="112" t="s">
        <v>116</v>
      </c>
      <c r="B4" s="185" t="s">
        <v>91</v>
      </c>
      <c r="C4" s="186" t="s">
        <v>117</v>
      </c>
      <c r="D4" s="122" t="s">
        <v>93</v>
      </c>
      <c r="E4" s="112" t="s">
        <v>344</v>
      </c>
      <c r="F4" s="112"/>
      <c r="G4" s="112"/>
      <c r="H4" s="112"/>
      <c r="I4" s="112"/>
      <c r="J4" s="112"/>
      <c r="K4" s="112"/>
      <c r="L4" s="112"/>
      <c r="M4" s="112"/>
      <c r="N4" s="112"/>
      <c r="O4" s="193" t="s">
        <v>347</v>
      </c>
      <c r="P4" s="193"/>
      <c r="Q4" s="193"/>
      <c r="R4" s="190"/>
    </row>
    <row r="5" s="120" customFormat="1" ht="39" customHeight="1" spans="1:18">
      <c r="A5" s="112"/>
      <c r="B5" s="187"/>
      <c r="C5" s="188"/>
      <c r="D5" s="112"/>
      <c r="E5" s="185" t="s">
        <v>107</v>
      </c>
      <c r="F5" s="123" t="s">
        <v>359</v>
      </c>
      <c r="G5" s="123" t="s">
        <v>236</v>
      </c>
      <c r="H5" s="123" t="s">
        <v>237</v>
      </c>
      <c r="I5" s="123" t="s">
        <v>360</v>
      </c>
      <c r="J5" s="123" t="s">
        <v>239</v>
      </c>
      <c r="K5" s="123" t="s">
        <v>235</v>
      </c>
      <c r="L5" s="123" t="s">
        <v>242</v>
      </c>
      <c r="M5" s="123" t="s">
        <v>361</v>
      </c>
      <c r="N5" s="123" t="s">
        <v>245</v>
      </c>
      <c r="O5" s="194" t="s">
        <v>107</v>
      </c>
      <c r="P5" s="106" t="s">
        <v>362</v>
      </c>
      <c r="Q5" s="106" t="s">
        <v>356</v>
      </c>
      <c r="R5" s="190"/>
    </row>
    <row r="6" s="120" customFormat="1" ht="22.5" customHeight="1" spans="1:18">
      <c r="A6" s="106"/>
      <c r="B6" s="105"/>
      <c r="C6" s="106" t="s">
        <v>107</v>
      </c>
      <c r="D6" s="189">
        <f t="shared" ref="D6:Q7" si="0">D7</f>
        <v>1206691</v>
      </c>
      <c r="E6" s="189">
        <f t="shared" si="0"/>
        <v>1206691</v>
      </c>
      <c r="F6" s="189">
        <f t="shared" si="0"/>
        <v>799891</v>
      </c>
      <c r="G6" s="189">
        <f t="shared" si="0"/>
        <v>68000</v>
      </c>
      <c r="H6" s="189">
        <f t="shared" si="0"/>
        <v>0</v>
      </c>
      <c r="I6" s="189">
        <f t="shared" si="0"/>
        <v>0</v>
      </c>
      <c r="J6" s="189">
        <f t="shared" si="0"/>
        <v>136000</v>
      </c>
      <c r="K6" s="189">
        <f t="shared" si="0"/>
        <v>0</v>
      </c>
      <c r="L6" s="189">
        <f t="shared" si="0"/>
        <v>0</v>
      </c>
      <c r="M6" s="189">
        <f t="shared" si="0"/>
        <v>34000</v>
      </c>
      <c r="N6" s="189">
        <f t="shared" si="0"/>
        <v>168800</v>
      </c>
      <c r="O6" s="189">
        <f t="shared" si="0"/>
        <v>0</v>
      </c>
      <c r="P6" s="189">
        <f t="shared" si="0"/>
        <v>0</v>
      </c>
      <c r="Q6" s="189">
        <f t="shared" si="0"/>
        <v>0</v>
      </c>
      <c r="R6" s="190"/>
    </row>
    <row r="7" s="140" customFormat="1" ht="22.5" customHeight="1" spans="1:17">
      <c r="A7" s="178"/>
      <c r="B7" s="129" t="s">
        <v>108</v>
      </c>
      <c r="C7" s="130" t="s">
        <v>109</v>
      </c>
      <c r="D7" s="189">
        <f t="shared" si="0"/>
        <v>1206691</v>
      </c>
      <c r="E7" s="189">
        <f t="shared" si="0"/>
        <v>1206691</v>
      </c>
      <c r="F7" s="189">
        <f t="shared" si="0"/>
        <v>799891</v>
      </c>
      <c r="G7" s="189">
        <f t="shared" si="0"/>
        <v>68000</v>
      </c>
      <c r="H7" s="189">
        <f t="shared" si="0"/>
        <v>0</v>
      </c>
      <c r="I7" s="189">
        <f t="shared" si="0"/>
        <v>0</v>
      </c>
      <c r="J7" s="189">
        <f t="shared" si="0"/>
        <v>136000</v>
      </c>
      <c r="K7" s="189">
        <f t="shared" si="0"/>
        <v>0</v>
      </c>
      <c r="L7" s="189">
        <f t="shared" si="0"/>
        <v>0</v>
      </c>
      <c r="M7" s="189">
        <f t="shared" si="0"/>
        <v>34000</v>
      </c>
      <c r="N7" s="189">
        <f t="shared" si="0"/>
        <v>168800</v>
      </c>
      <c r="O7" s="189">
        <f t="shared" si="0"/>
        <v>0</v>
      </c>
      <c r="P7" s="189">
        <f t="shared" si="0"/>
        <v>0</v>
      </c>
      <c r="Q7" s="189">
        <f t="shared" si="0"/>
        <v>0</v>
      </c>
    </row>
    <row r="8" s="120" customFormat="1" ht="22.5" customHeight="1" spans="1:18">
      <c r="A8" s="178"/>
      <c r="B8" s="129" t="s">
        <v>110</v>
      </c>
      <c r="C8" s="130" t="s">
        <v>111</v>
      </c>
      <c r="D8" s="189">
        <f t="shared" ref="D8:Q8" si="1">D11</f>
        <v>1206691</v>
      </c>
      <c r="E8" s="189">
        <f t="shared" si="1"/>
        <v>1206691</v>
      </c>
      <c r="F8" s="189">
        <f t="shared" si="1"/>
        <v>799891</v>
      </c>
      <c r="G8" s="189">
        <f t="shared" si="1"/>
        <v>68000</v>
      </c>
      <c r="H8" s="189">
        <f t="shared" si="1"/>
        <v>0</v>
      </c>
      <c r="I8" s="189">
        <f t="shared" si="1"/>
        <v>0</v>
      </c>
      <c r="J8" s="189">
        <f t="shared" si="1"/>
        <v>136000</v>
      </c>
      <c r="K8" s="189">
        <f t="shared" si="1"/>
        <v>0</v>
      </c>
      <c r="L8" s="189">
        <f t="shared" si="1"/>
        <v>0</v>
      </c>
      <c r="M8" s="189">
        <f t="shared" si="1"/>
        <v>34000</v>
      </c>
      <c r="N8" s="189">
        <f t="shared" si="1"/>
        <v>168800</v>
      </c>
      <c r="O8" s="189">
        <f t="shared" si="1"/>
        <v>0</v>
      </c>
      <c r="P8" s="189">
        <f t="shared" si="1"/>
        <v>0</v>
      </c>
      <c r="Q8" s="189">
        <f t="shared" si="1"/>
        <v>0</v>
      </c>
      <c r="R8" s="190"/>
    </row>
    <row r="9" s="120" customFormat="1" ht="22.5" customHeight="1" spans="1:18">
      <c r="A9" s="129" t="s">
        <v>138</v>
      </c>
      <c r="B9" s="129" t="s">
        <v>110</v>
      </c>
      <c r="C9" s="133" t="s">
        <v>139</v>
      </c>
      <c r="D9" s="189">
        <f>D10</f>
        <v>1206691</v>
      </c>
      <c r="E9" s="189">
        <f t="shared" ref="E9:Q10" si="2">E10</f>
        <v>1206691</v>
      </c>
      <c r="F9" s="189">
        <f t="shared" si="2"/>
        <v>799891</v>
      </c>
      <c r="G9" s="189">
        <f t="shared" si="2"/>
        <v>68000</v>
      </c>
      <c r="H9" s="189">
        <f t="shared" si="2"/>
        <v>0</v>
      </c>
      <c r="I9" s="189">
        <f t="shared" si="2"/>
        <v>0</v>
      </c>
      <c r="J9" s="189">
        <f t="shared" si="2"/>
        <v>136000</v>
      </c>
      <c r="K9" s="189">
        <f t="shared" si="2"/>
        <v>0</v>
      </c>
      <c r="L9" s="189">
        <f t="shared" si="2"/>
        <v>0</v>
      </c>
      <c r="M9" s="189">
        <f t="shared" si="2"/>
        <v>34000</v>
      </c>
      <c r="N9" s="189">
        <f t="shared" si="2"/>
        <v>168800</v>
      </c>
      <c r="O9" s="189">
        <f t="shared" si="2"/>
        <v>0</v>
      </c>
      <c r="P9" s="189">
        <f t="shared" si="2"/>
        <v>0</v>
      </c>
      <c r="Q9" s="189">
        <f t="shared" si="2"/>
        <v>0</v>
      </c>
      <c r="R9" s="190"/>
    </row>
    <row r="10" s="120" customFormat="1" ht="22.5" customHeight="1" spans="1:18">
      <c r="A10" s="134" t="s">
        <v>140</v>
      </c>
      <c r="B10" s="129" t="s">
        <v>110</v>
      </c>
      <c r="C10" s="133" t="s">
        <v>141</v>
      </c>
      <c r="D10" s="189">
        <f>D11</f>
        <v>1206691</v>
      </c>
      <c r="E10" s="189">
        <f t="shared" si="2"/>
        <v>1206691</v>
      </c>
      <c r="F10" s="189">
        <f t="shared" si="2"/>
        <v>799891</v>
      </c>
      <c r="G10" s="189">
        <f t="shared" si="2"/>
        <v>68000</v>
      </c>
      <c r="H10" s="189">
        <f t="shared" si="2"/>
        <v>0</v>
      </c>
      <c r="I10" s="189">
        <f t="shared" si="2"/>
        <v>0</v>
      </c>
      <c r="J10" s="189">
        <f t="shared" si="2"/>
        <v>136000</v>
      </c>
      <c r="K10" s="189">
        <f t="shared" si="2"/>
        <v>0</v>
      </c>
      <c r="L10" s="189">
        <f t="shared" si="2"/>
        <v>0</v>
      </c>
      <c r="M10" s="189">
        <f t="shared" si="2"/>
        <v>34000</v>
      </c>
      <c r="N10" s="189">
        <f t="shared" si="2"/>
        <v>168800</v>
      </c>
      <c r="O10" s="189">
        <f t="shared" si="2"/>
        <v>0</v>
      </c>
      <c r="P10" s="189">
        <f t="shared" si="2"/>
        <v>0</v>
      </c>
      <c r="Q10" s="189">
        <f t="shared" si="2"/>
        <v>0</v>
      </c>
      <c r="R10" s="190"/>
    </row>
    <row r="11" s="120" customFormat="1" ht="22.5" customHeight="1" spans="1:18">
      <c r="A11" s="134" t="s">
        <v>142</v>
      </c>
      <c r="B11" s="129" t="s">
        <v>110</v>
      </c>
      <c r="C11" s="135" t="s">
        <v>143</v>
      </c>
      <c r="D11" s="189">
        <v>1206691</v>
      </c>
      <c r="E11" s="189">
        <v>1206691</v>
      </c>
      <c r="F11" s="189">
        <v>799891</v>
      </c>
      <c r="G11" s="189">
        <v>68000</v>
      </c>
      <c r="H11" s="189">
        <v>0</v>
      </c>
      <c r="I11" s="189">
        <v>0</v>
      </c>
      <c r="J11" s="189">
        <v>136000</v>
      </c>
      <c r="K11" s="189">
        <v>0</v>
      </c>
      <c r="L11" s="189">
        <v>0</v>
      </c>
      <c r="M11" s="189">
        <v>34000</v>
      </c>
      <c r="N11" s="189">
        <v>168800</v>
      </c>
      <c r="O11" s="189">
        <v>0</v>
      </c>
      <c r="P11" s="189">
        <v>0</v>
      </c>
      <c r="Q11" s="189">
        <v>0</v>
      </c>
      <c r="R11" s="190"/>
    </row>
    <row r="12" s="120" customFormat="1" ht="22.5" customHeight="1" spans="1:18">
      <c r="A12" s="190"/>
      <c r="B12" s="190"/>
      <c r="C12" s="190"/>
      <c r="D12" s="190"/>
      <c r="E12" s="190"/>
      <c r="F12" s="190"/>
      <c r="G12" s="190"/>
      <c r="H12" s="190"/>
      <c r="I12" s="190"/>
      <c r="J12" s="190"/>
      <c r="K12" s="190"/>
      <c r="L12" s="190"/>
      <c r="M12" s="190"/>
      <c r="N12" s="190"/>
      <c r="O12" s="190"/>
      <c r="P12" s="190"/>
      <c r="Q12" s="190"/>
      <c r="R12" s="190"/>
    </row>
    <row r="13" ht="22.5" customHeight="1" spans="1:18">
      <c r="A13" s="107"/>
      <c r="B13" s="107"/>
      <c r="C13" s="107"/>
      <c r="D13" s="107"/>
      <c r="E13" s="107"/>
      <c r="F13" s="107"/>
      <c r="G13" s="107"/>
      <c r="H13" s="107"/>
      <c r="I13" s="107"/>
      <c r="J13" s="107"/>
      <c r="K13" s="107"/>
      <c r="L13" s="107"/>
      <c r="M13" s="107"/>
      <c r="N13" s="107"/>
      <c r="O13" s="107"/>
      <c r="P13" s="107"/>
      <c r="Q13" s="107"/>
      <c r="R13" s="107"/>
    </row>
    <row r="14" ht="22.5" customHeight="1" spans="1:18">
      <c r="A14" s="107"/>
      <c r="B14" s="107"/>
      <c r="C14" s="107"/>
      <c r="D14" s="107"/>
      <c r="E14" s="107"/>
      <c r="F14" s="107"/>
      <c r="G14" s="107"/>
      <c r="H14" s="107"/>
      <c r="I14" s="107"/>
      <c r="J14" s="107"/>
      <c r="K14" s="107"/>
      <c r="L14" s="107"/>
      <c r="M14" s="107"/>
      <c r="N14" s="107"/>
      <c r="O14" s="107"/>
      <c r="P14" s="107"/>
      <c r="Q14" s="107"/>
      <c r="R14" s="107"/>
    </row>
    <row r="15" ht="22.5" customHeight="1" spans="1:18">
      <c r="A15" s="107"/>
      <c r="B15" s="107"/>
      <c r="C15" s="107"/>
      <c r="D15" s="107"/>
      <c r="E15" s="107"/>
      <c r="F15" s="107"/>
      <c r="G15" s="107"/>
      <c r="H15" s="107"/>
      <c r="I15" s="107"/>
      <c r="J15" s="107"/>
      <c r="K15" s="107"/>
      <c r="L15" s="107"/>
      <c r="M15" s="107"/>
      <c r="N15" s="107"/>
      <c r="O15" s="107"/>
      <c r="P15" s="107"/>
      <c r="Q15" s="107"/>
      <c r="R15" s="107"/>
    </row>
    <row r="16" ht="22.5" customHeight="1" spans="1:18">
      <c r="A16" s="107"/>
      <c r="B16" s="107"/>
      <c r="C16" s="107"/>
      <c r="D16" s="107"/>
      <c r="E16" s="107"/>
      <c r="F16" s="107"/>
      <c r="G16" s="107"/>
      <c r="H16" s="107"/>
      <c r="I16" s="107"/>
      <c r="J16" s="107"/>
      <c r="K16" s="107"/>
      <c r="L16" s="107"/>
      <c r="M16" s="107"/>
      <c r="N16" s="107"/>
      <c r="O16" s="107"/>
      <c r="P16" s="107"/>
      <c r="Q16" s="107"/>
      <c r="R16" s="107"/>
    </row>
    <row r="17" ht="22.5" customHeight="1" spans="1:18">
      <c r="A17" s="107"/>
      <c r="B17" s="107"/>
      <c r="C17" s="107"/>
      <c r="D17" s="107"/>
      <c r="E17" s="107"/>
      <c r="F17" s="107"/>
      <c r="G17" s="107"/>
      <c r="H17" s="107"/>
      <c r="I17" s="107"/>
      <c r="J17" s="107"/>
      <c r="K17" s="107"/>
      <c r="L17" s="107"/>
      <c r="M17" s="107"/>
      <c r="N17" s="107"/>
      <c r="O17" s="107"/>
      <c r="P17" s="107"/>
      <c r="Q17" s="107"/>
      <c r="R17" s="107"/>
    </row>
    <row r="18" ht="22.5" customHeight="1" spans="1:18">
      <c r="A18" s="107"/>
      <c r="B18" s="107"/>
      <c r="C18" s="107"/>
      <c r="D18" s="107"/>
      <c r="E18" s="107"/>
      <c r="F18" s="107"/>
      <c r="G18" s="107"/>
      <c r="H18" s="107"/>
      <c r="I18" s="107"/>
      <c r="J18" s="107"/>
      <c r="K18" s="107"/>
      <c r="L18" s="107"/>
      <c r="M18" s="107"/>
      <c r="N18" s="107"/>
      <c r="O18" s="107"/>
      <c r="P18" s="107"/>
      <c r="Q18" s="107"/>
      <c r="R18" s="107"/>
    </row>
    <row r="19" ht="22.5" customHeight="1" spans="1:18">
      <c r="A19" s="107"/>
      <c r="B19" s="107"/>
      <c r="C19" s="107"/>
      <c r="D19" s="107"/>
      <c r="E19" s="107"/>
      <c r="F19" s="107"/>
      <c r="G19" s="107"/>
      <c r="H19" s="107"/>
      <c r="I19" s="107"/>
      <c r="J19" s="107"/>
      <c r="K19" s="107"/>
      <c r="L19" s="107"/>
      <c r="M19" s="107"/>
      <c r="N19" s="107"/>
      <c r="O19" s="107"/>
      <c r="P19" s="107"/>
      <c r="Q19" s="107"/>
      <c r="R19" s="107"/>
    </row>
    <row r="20" ht="22.5" customHeight="1" spans="1:18">
      <c r="A20" s="107"/>
      <c r="B20" s="107"/>
      <c r="C20" s="107"/>
      <c r="D20" s="107"/>
      <c r="E20" s="107"/>
      <c r="F20" s="107"/>
      <c r="G20" s="107"/>
      <c r="H20" s="107"/>
      <c r="I20" s="107"/>
      <c r="J20" s="107"/>
      <c r="K20" s="107"/>
      <c r="L20" s="107"/>
      <c r="M20" s="107"/>
      <c r="N20" s="107"/>
      <c r="O20" s="107"/>
      <c r="P20" s="107"/>
      <c r="Q20" s="107"/>
      <c r="R20" s="107"/>
    </row>
    <row r="21" ht="22.5" customHeight="1" spans="1:18">
      <c r="A21" s="107"/>
      <c r="B21" s="107"/>
      <c r="C21" s="107"/>
      <c r="D21" s="107"/>
      <c r="E21" s="107"/>
      <c r="F21" s="107"/>
      <c r="G21" s="107"/>
      <c r="H21" s="107"/>
      <c r="I21" s="107"/>
      <c r="J21" s="107"/>
      <c r="K21" s="107"/>
      <c r="L21" s="107"/>
      <c r="M21" s="107"/>
      <c r="N21" s="107"/>
      <c r="O21" s="107"/>
      <c r="P21" s="107"/>
      <c r="Q21" s="107"/>
      <c r="R21" s="107"/>
    </row>
    <row r="22" ht="22.5" customHeight="1" spans="1:18">
      <c r="A22" s="107"/>
      <c r="B22" s="107"/>
      <c r="C22" s="107"/>
      <c r="D22" s="107"/>
      <c r="E22" s="107"/>
      <c r="F22" s="107"/>
      <c r="G22" s="107"/>
      <c r="H22" s="107"/>
      <c r="I22" s="107"/>
      <c r="J22" s="107"/>
      <c r="K22" s="107"/>
      <c r="L22" s="107"/>
      <c r="M22" s="107"/>
      <c r="N22" s="107"/>
      <c r="O22" s="107"/>
      <c r="P22" s="107"/>
      <c r="Q22" s="107"/>
      <c r="R22" s="107"/>
    </row>
    <row r="23" ht="22.5" customHeight="1" spans="1:18">
      <c r="A23" s="107"/>
      <c r="B23" s="107"/>
      <c r="C23" s="107"/>
      <c r="D23" s="107"/>
      <c r="E23" s="107"/>
      <c r="F23" s="107"/>
      <c r="G23" s="107"/>
      <c r="H23" s="107"/>
      <c r="I23" s="107"/>
      <c r="J23" s="107"/>
      <c r="K23" s="107"/>
      <c r="L23" s="107"/>
      <c r="M23" s="107"/>
      <c r="N23" s="107"/>
      <c r="O23" s="107"/>
      <c r="P23" s="107"/>
      <c r="Q23" s="107"/>
      <c r="R23" s="107"/>
    </row>
    <row r="24" ht="22.5" customHeight="1" spans="1:18">
      <c r="A24" s="107"/>
      <c r="B24" s="107"/>
      <c r="C24" s="107"/>
      <c r="D24" s="107"/>
      <c r="E24" s="107"/>
      <c r="F24" s="107"/>
      <c r="G24" s="107"/>
      <c r="H24" s="107"/>
      <c r="I24" s="107"/>
      <c r="J24" s="107"/>
      <c r="K24" s="107"/>
      <c r="L24" s="107"/>
      <c r="M24" s="107"/>
      <c r="N24" s="107"/>
      <c r="O24" s="107"/>
      <c r="P24" s="107"/>
      <c r="Q24" s="107"/>
      <c r="R24" s="107"/>
    </row>
    <row r="25" ht="22.5" customHeight="1" spans="1:18">
      <c r="A25" s="107"/>
      <c r="B25" s="107"/>
      <c r="C25" s="107"/>
      <c r="D25" s="107"/>
      <c r="E25" s="107"/>
      <c r="F25" s="107"/>
      <c r="G25" s="107"/>
      <c r="H25" s="107"/>
      <c r="I25" s="107"/>
      <c r="J25" s="107"/>
      <c r="K25" s="107"/>
      <c r="L25" s="107"/>
      <c r="M25" s="107"/>
      <c r="N25" s="107"/>
      <c r="O25" s="107"/>
      <c r="P25" s="107"/>
      <c r="Q25" s="107"/>
      <c r="R25" s="107"/>
    </row>
    <row r="26" ht="22.5" customHeight="1" spans="1:18">
      <c r="A26" s="107"/>
      <c r="B26" s="107"/>
      <c r="C26" s="107"/>
      <c r="D26" s="107"/>
      <c r="E26" s="107"/>
      <c r="F26" s="107"/>
      <c r="G26" s="107"/>
      <c r="H26" s="107"/>
      <c r="I26" s="107"/>
      <c r="J26" s="107"/>
      <c r="K26" s="107"/>
      <c r="L26" s="107"/>
      <c r="M26" s="107"/>
      <c r="N26" s="107"/>
      <c r="O26" s="107"/>
      <c r="P26" s="107"/>
      <c r="Q26" s="107"/>
      <c r="R26" s="107"/>
    </row>
    <row r="27" ht="22.5" customHeight="1" spans="1:18">
      <c r="A27" s="107"/>
      <c r="B27" s="107"/>
      <c r="C27" s="107"/>
      <c r="D27" s="107"/>
      <c r="E27" s="107"/>
      <c r="F27" s="107"/>
      <c r="G27" s="107"/>
      <c r="H27" s="107"/>
      <c r="I27" s="107"/>
      <c r="J27" s="107"/>
      <c r="K27" s="107"/>
      <c r="L27" s="107"/>
      <c r="M27" s="107"/>
      <c r="N27" s="107"/>
      <c r="O27" s="107"/>
      <c r="P27" s="107"/>
      <c r="Q27" s="107"/>
      <c r="R27" s="107"/>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ignoredErrors>
    <ignoredError sqref="D8:Q8"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showGridLines="0" showZeros="0" zoomScale="115" zoomScaleNormal="115" workbookViewId="0">
      <selection activeCell="L9" sqref="L9"/>
    </sheetView>
  </sheetViews>
  <sheetFormatPr defaultColWidth="9.12222222222222" defaultRowHeight="11.25"/>
  <cols>
    <col min="1" max="1" width="13.5" style="92" customWidth="1"/>
    <col min="2" max="2" width="34.6222222222222" style="92" customWidth="1"/>
    <col min="3" max="3" width="11.6222222222222" style="92" customWidth="1"/>
    <col min="4" max="4" width="12.6222222222222" style="92" customWidth="1"/>
    <col min="5" max="5" width="11" style="92" customWidth="1"/>
    <col min="6" max="6" width="12.3777777777778" style="92" customWidth="1"/>
    <col min="7" max="7" width="11.8777777777778" style="92" customWidth="1"/>
    <col min="8" max="8" width="12.6222222222222" style="92" customWidth="1"/>
    <col min="9" max="9" width="13.6222222222222" style="92" customWidth="1"/>
    <col min="10" max="10" width="12.6222222222222" style="92" customWidth="1"/>
    <col min="11" max="11" width="12.8777777777778" style="92" customWidth="1"/>
    <col min="12" max="12" width="11.6222222222222" style="92" customWidth="1"/>
    <col min="13" max="13" width="12.8777777777778" style="92" customWidth="1"/>
    <col min="14" max="14" width="11.5" style="92" customWidth="1"/>
    <col min="15" max="16" width="6.62222222222222" style="92" customWidth="1"/>
    <col min="17" max="16384" width="9.12222222222222" style="92"/>
  </cols>
  <sheetData>
    <row r="1" ht="23.1" customHeight="1" spans="1:16">
      <c r="A1" s="231"/>
      <c r="B1" s="294"/>
      <c r="C1" s="294"/>
      <c r="D1" s="294"/>
      <c r="E1" s="294"/>
      <c r="F1" s="294"/>
      <c r="G1" s="294"/>
      <c r="H1" s="243"/>
      <c r="I1" s="243"/>
      <c r="J1" s="243"/>
      <c r="K1" s="294"/>
      <c r="L1" s="231"/>
      <c r="M1" s="231"/>
      <c r="N1" s="294" t="s">
        <v>88</v>
      </c>
      <c r="O1" s="231"/>
      <c r="P1" s="231"/>
    </row>
    <row r="2" ht="23.1" customHeight="1" spans="1:16">
      <c r="A2" s="235" t="s">
        <v>89</v>
      </c>
      <c r="B2" s="235"/>
      <c r="C2" s="235"/>
      <c r="D2" s="235"/>
      <c r="E2" s="235"/>
      <c r="F2" s="235"/>
      <c r="G2" s="235"/>
      <c r="H2" s="235"/>
      <c r="I2" s="235"/>
      <c r="J2" s="235"/>
      <c r="K2" s="235"/>
      <c r="L2" s="235"/>
      <c r="M2" s="235"/>
      <c r="N2" s="235"/>
      <c r="O2" s="231"/>
      <c r="P2" s="231"/>
    </row>
    <row r="3" ht="23.1" customHeight="1" spans="1:16">
      <c r="A3" s="231"/>
      <c r="B3" s="384"/>
      <c r="C3" s="384"/>
      <c r="D3" s="211"/>
      <c r="E3" s="211"/>
      <c r="F3" s="211"/>
      <c r="G3" s="211"/>
      <c r="H3" s="243"/>
      <c r="I3" s="243"/>
      <c r="J3" s="243"/>
      <c r="K3" s="384"/>
      <c r="L3" s="231"/>
      <c r="M3" s="222" t="s">
        <v>90</v>
      </c>
      <c r="N3" s="222"/>
      <c r="O3" s="231"/>
      <c r="P3" s="231"/>
    </row>
    <row r="4" s="120" customFormat="1" ht="23.1" customHeight="1" spans="1:16">
      <c r="A4" s="219" t="s">
        <v>91</v>
      </c>
      <c r="B4" s="219" t="s">
        <v>92</v>
      </c>
      <c r="C4" s="239" t="s">
        <v>93</v>
      </c>
      <c r="D4" s="214" t="s">
        <v>94</v>
      </c>
      <c r="E4" s="214"/>
      <c r="F4" s="214"/>
      <c r="G4" s="249" t="s">
        <v>95</v>
      </c>
      <c r="H4" s="214" t="s">
        <v>96</v>
      </c>
      <c r="I4" s="214" t="s">
        <v>97</v>
      </c>
      <c r="J4" s="214"/>
      <c r="K4" s="219" t="s">
        <v>98</v>
      </c>
      <c r="L4" s="219" t="s">
        <v>99</v>
      </c>
      <c r="M4" s="178" t="s">
        <v>100</v>
      </c>
      <c r="N4" s="229" t="s">
        <v>101</v>
      </c>
      <c r="O4" s="231"/>
      <c r="P4" s="231"/>
    </row>
    <row r="5" s="120" customFormat="1" ht="46.5" customHeight="1" spans="1:16">
      <c r="A5" s="219"/>
      <c r="B5" s="219"/>
      <c r="C5" s="219"/>
      <c r="D5" s="178" t="s">
        <v>102</v>
      </c>
      <c r="E5" s="295" t="s">
        <v>103</v>
      </c>
      <c r="F5" s="228" t="s">
        <v>104</v>
      </c>
      <c r="G5" s="214"/>
      <c r="H5" s="214"/>
      <c r="I5" s="214"/>
      <c r="J5" s="214"/>
      <c r="K5" s="219"/>
      <c r="L5" s="219"/>
      <c r="M5" s="219"/>
      <c r="N5" s="214"/>
      <c r="O5" s="231"/>
      <c r="P5" s="231"/>
    </row>
    <row r="6" s="120" customFormat="1" ht="46.5" customHeight="1" spans="1:16">
      <c r="A6" s="219"/>
      <c r="B6" s="219"/>
      <c r="C6" s="219"/>
      <c r="D6" s="219"/>
      <c r="E6" s="239"/>
      <c r="F6" s="215"/>
      <c r="G6" s="214"/>
      <c r="H6" s="214"/>
      <c r="I6" s="214" t="s">
        <v>105</v>
      </c>
      <c r="J6" s="214" t="s">
        <v>106</v>
      </c>
      <c r="K6" s="219"/>
      <c r="L6" s="219"/>
      <c r="M6" s="219"/>
      <c r="N6" s="214"/>
      <c r="O6" s="231"/>
      <c r="P6" s="231"/>
    </row>
    <row r="7" s="202" customFormat="1" ht="29.25" customHeight="1" spans="1:18">
      <c r="A7" s="217"/>
      <c r="B7" s="217" t="s">
        <v>107</v>
      </c>
      <c r="C7" s="296">
        <f>C8</f>
        <v>8512508.93</v>
      </c>
      <c r="D7" s="296">
        <f t="shared" ref="D7:N7" si="0">D8</f>
        <v>8219752.93</v>
      </c>
      <c r="E7" s="296">
        <f t="shared" si="0"/>
        <v>7819752.93</v>
      </c>
      <c r="F7" s="296">
        <f t="shared" si="0"/>
        <v>400000</v>
      </c>
      <c r="G7" s="296">
        <f t="shared" si="0"/>
        <v>0</v>
      </c>
      <c r="H7" s="296">
        <f t="shared" si="0"/>
        <v>0</v>
      </c>
      <c r="I7" s="296">
        <f t="shared" si="0"/>
        <v>0</v>
      </c>
      <c r="J7" s="296">
        <f t="shared" si="0"/>
        <v>0</v>
      </c>
      <c r="K7" s="296">
        <f t="shared" si="0"/>
        <v>0</v>
      </c>
      <c r="L7" s="296">
        <f t="shared" si="0"/>
        <v>292756</v>
      </c>
      <c r="M7" s="296">
        <f t="shared" si="0"/>
        <v>0</v>
      </c>
      <c r="N7" s="296">
        <f t="shared" si="0"/>
        <v>0</v>
      </c>
      <c r="O7" s="120"/>
      <c r="P7" s="120"/>
      <c r="Q7" s="120"/>
      <c r="R7" s="120"/>
    </row>
    <row r="8" s="120" customFormat="1" ht="29.25" customHeight="1" spans="1:16">
      <c r="A8" s="129" t="s">
        <v>108</v>
      </c>
      <c r="B8" s="129" t="s">
        <v>109</v>
      </c>
      <c r="C8" s="296">
        <f>SUM(C9:C10)</f>
        <v>8512508.93</v>
      </c>
      <c r="D8" s="296">
        <f t="shared" ref="D8:N8" si="1">SUM(D9:D10)</f>
        <v>8219752.93</v>
      </c>
      <c r="E8" s="296">
        <f t="shared" si="1"/>
        <v>7819752.93</v>
      </c>
      <c r="F8" s="296">
        <f t="shared" si="1"/>
        <v>400000</v>
      </c>
      <c r="G8" s="296">
        <f t="shared" si="1"/>
        <v>0</v>
      </c>
      <c r="H8" s="296">
        <f t="shared" si="1"/>
        <v>0</v>
      </c>
      <c r="I8" s="296">
        <f t="shared" si="1"/>
        <v>0</v>
      </c>
      <c r="J8" s="296">
        <f t="shared" si="1"/>
        <v>0</v>
      </c>
      <c r="K8" s="296">
        <f t="shared" si="1"/>
        <v>0</v>
      </c>
      <c r="L8" s="296">
        <f t="shared" si="1"/>
        <v>292756</v>
      </c>
      <c r="M8" s="296">
        <f t="shared" si="1"/>
        <v>0</v>
      </c>
      <c r="N8" s="296">
        <f t="shared" si="1"/>
        <v>0</v>
      </c>
      <c r="O8" s="231"/>
      <c r="P8" s="231"/>
    </row>
    <row r="9" s="120" customFormat="1" ht="29.25" customHeight="1" spans="1:16">
      <c r="A9" s="129" t="s">
        <v>110</v>
      </c>
      <c r="B9" s="129" t="s">
        <v>111</v>
      </c>
      <c r="C9" s="296">
        <v>7946511.53</v>
      </c>
      <c r="D9" s="296">
        <v>7946395.53</v>
      </c>
      <c r="E9" s="296">
        <v>7546395.53</v>
      </c>
      <c r="F9" s="296">
        <v>400000</v>
      </c>
      <c r="G9" s="296">
        <v>0</v>
      </c>
      <c r="H9" s="296">
        <v>0</v>
      </c>
      <c r="I9" s="296">
        <v>0</v>
      </c>
      <c r="J9" s="296">
        <v>0</v>
      </c>
      <c r="K9" s="296">
        <v>0</v>
      </c>
      <c r="L9" s="296">
        <v>116</v>
      </c>
      <c r="M9" s="296">
        <v>0</v>
      </c>
      <c r="N9" s="296">
        <v>0</v>
      </c>
      <c r="O9" s="231"/>
      <c r="P9" s="231"/>
    </row>
    <row r="10" s="120" customFormat="1" ht="29.25" customHeight="1" spans="1:16">
      <c r="A10" s="129" t="s">
        <v>112</v>
      </c>
      <c r="B10" s="129" t="s">
        <v>113</v>
      </c>
      <c r="C10" s="296">
        <v>565997.4</v>
      </c>
      <c r="D10" s="296">
        <v>273357.4</v>
      </c>
      <c r="E10" s="296">
        <v>273357.4</v>
      </c>
      <c r="F10" s="296">
        <v>0</v>
      </c>
      <c r="G10" s="296">
        <v>0</v>
      </c>
      <c r="H10" s="296">
        <v>0</v>
      </c>
      <c r="I10" s="296">
        <v>0</v>
      </c>
      <c r="J10" s="296">
        <v>0</v>
      </c>
      <c r="K10" s="296">
        <v>0</v>
      </c>
      <c r="L10" s="296">
        <v>292640</v>
      </c>
      <c r="M10" s="296">
        <v>0</v>
      </c>
      <c r="N10" s="296">
        <v>0</v>
      </c>
      <c r="O10" s="231"/>
      <c r="P10" s="231"/>
    </row>
    <row r="11" ht="23.1" customHeight="1" spans="1:16">
      <c r="A11" s="231"/>
      <c r="B11" s="231"/>
      <c r="C11" s="231"/>
      <c r="D11" s="231"/>
      <c r="E11" s="231"/>
      <c r="F11" s="231"/>
      <c r="G11" s="231"/>
      <c r="H11" s="243"/>
      <c r="I11" s="243"/>
      <c r="J11" s="243"/>
      <c r="K11" s="231"/>
      <c r="L11" s="231"/>
      <c r="M11" s="231"/>
      <c r="N11" s="231"/>
      <c r="O11" s="231"/>
      <c r="P11" s="231"/>
    </row>
    <row r="12" ht="23.1" customHeight="1" spans="1:16">
      <c r="A12" s="231"/>
      <c r="B12" s="231"/>
      <c r="C12" s="231"/>
      <c r="D12" s="231"/>
      <c r="E12" s="231"/>
      <c r="F12" s="231"/>
      <c r="G12" s="231"/>
      <c r="H12" s="243"/>
      <c r="I12" s="243"/>
      <c r="J12" s="243"/>
      <c r="K12" s="231"/>
      <c r="L12" s="231"/>
      <c r="M12" s="231"/>
      <c r="N12" s="231"/>
      <c r="O12" s="231"/>
      <c r="P12" s="231"/>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zoomScale="115" zoomScaleNormal="115" workbookViewId="0">
      <selection activeCell="B9" sqref="B9:B11"/>
    </sheetView>
  </sheetViews>
  <sheetFormatPr defaultColWidth="9.12222222222222" defaultRowHeight="11.25"/>
  <cols>
    <col min="1" max="2" width="15.3777777777778" customWidth="1"/>
    <col min="3" max="3" width="49.5" customWidth="1"/>
    <col min="4" max="4" width="18.1222222222222" customWidth="1"/>
    <col min="5" max="9" width="17.3777777777778" customWidth="1"/>
  </cols>
  <sheetData>
    <row r="1" ht="22.5" customHeight="1" spans="1:9">
      <c r="A1" s="167"/>
      <c r="B1" s="168"/>
      <c r="C1" s="93"/>
      <c r="D1" s="93"/>
      <c r="E1" s="93"/>
      <c r="F1" s="93"/>
      <c r="G1" s="93"/>
      <c r="H1" s="93"/>
      <c r="I1" s="179" t="s">
        <v>363</v>
      </c>
    </row>
    <row r="2" ht="22.5" customHeight="1" spans="1:9">
      <c r="A2" s="94" t="s">
        <v>364</v>
      </c>
      <c r="B2" s="94"/>
      <c r="C2" s="94"/>
      <c r="D2" s="94"/>
      <c r="E2" s="94"/>
      <c r="F2" s="94"/>
      <c r="G2" s="94"/>
      <c r="H2" s="94"/>
      <c r="I2" s="94"/>
    </row>
    <row r="3" ht="22.5" customHeight="1" spans="1:9">
      <c r="A3" s="169"/>
      <c r="B3" s="170"/>
      <c r="C3" s="170"/>
      <c r="D3" s="170"/>
      <c r="E3" s="170"/>
      <c r="F3" s="171"/>
      <c r="G3" s="171"/>
      <c r="H3" s="171"/>
      <c r="I3" s="180" t="s">
        <v>90</v>
      </c>
    </row>
    <row r="4" s="140" customFormat="1" ht="22.5" customHeight="1" spans="1:9">
      <c r="A4" s="112" t="s">
        <v>116</v>
      </c>
      <c r="B4" s="112" t="s">
        <v>91</v>
      </c>
      <c r="C4" s="122" t="s">
        <v>117</v>
      </c>
      <c r="D4" s="172" t="s">
        <v>93</v>
      </c>
      <c r="E4" s="173" t="s">
        <v>365</v>
      </c>
      <c r="F4" s="174" t="s">
        <v>255</v>
      </c>
      <c r="G4" s="174" t="s">
        <v>257</v>
      </c>
      <c r="H4" s="174" t="s">
        <v>366</v>
      </c>
      <c r="I4" s="174" t="s">
        <v>258</v>
      </c>
    </row>
    <row r="5" s="140" customFormat="1" ht="38.25" customHeight="1" spans="1:9">
      <c r="A5" s="112"/>
      <c r="B5" s="112"/>
      <c r="C5" s="112"/>
      <c r="D5" s="175"/>
      <c r="E5" s="174"/>
      <c r="F5" s="174"/>
      <c r="G5" s="174"/>
      <c r="H5" s="174"/>
      <c r="I5" s="174"/>
    </row>
    <row r="6" s="120" customFormat="1" ht="22.5" customHeight="1" spans="1:9">
      <c r="A6" s="112"/>
      <c r="B6" s="176"/>
      <c r="C6" s="112" t="s">
        <v>107</v>
      </c>
      <c r="D6" s="177">
        <f t="shared" ref="D6:I7" si="0">D7</f>
        <v>15840</v>
      </c>
      <c r="E6" s="177">
        <f t="shared" si="0"/>
        <v>15840</v>
      </c>
      <c r="F6" s="177">
        <f t="shared" si="0"/>
        <v>0</v>
      </c>
      <c r="G6" s="177">
        <f t="shared" si="0"/>
        <v>0</v>
      </c>
      <c r="H6" s="177">
        <f t="shared" si="0"/>
        <v>0</v>
      </c>
      <c r="I6" s="177">
        <f t="shared" si="0"/>
        <v>0</v>
      </c>
    </row>
    <row r="7" s="140" customFormat="1" ht="22.5" customHeight="1" spans="1:9">
      <c r="A7" s="178"/>
      <c r="B7" s="129" t="s">
        <v>108</v>
      </c>
      <c r="C7" s="130" t="s">
        <v>109</v>
      </c>
      <c r="D7" s="177">
        <f t="shared" si="0"/>
        <v>15840</v>
      </c>
      <c r="E7" s="177">
        <f t="shared" si="0"/>
        <v>15840</v>
      </c>
      <c r="F7" s="177">
        <f t="shared" si="0"/>
        <v>0</v>
      </c>
      <c r="G7" s="177">
        <f t="shared" si="0"/>
        <v>0</v>
      </c>
      <c r="H7" s="177">
        <f t="shared" si="0"/>
        <v>0</v>
      </c>
      <c r="I7" s="177">
        <f t="shared" si="0"/>
        <v>0</v>
      </c>
    </row>
    <row r="8" s="140" customFormat="1" ht="22.5" customHeight="1" spans="1:9">
      <c r="A8" s="178"/>
      <c r="B8" s="129" t="s">
        <v>110</v>
      </c>
      <c r="C8" s="130" t="s">
        <v>111</v>
      </c>
      <c r="D8" s="177">
        <f t="shared" ref="D8:I8" si="1">D11</f>
        <v>15840</v>
      </c>
      <c r="E8" s="177">
        <f t="shared" si="1"/>
        <v>15840</v>
      </c>
      <c r="F8" s="177">
        <f t="shared" si="1"/>
        <v>0</v>
      </c>
      <c r="G8" s="177">
        <f t="shared" si="1"/>
        <v>0</v>
      </c>
      <c r="H8" s="177">
        <f t="shared" si="1"/>
        <v>0</v>
      </c>
      <c r="I8" s="177">
        <f t="shared" si="1"/>
        <v>0</v>
      </c>
    </row>
    <row r="9" s="140" customFormat="1" ht="22.5" customHeight="1" spans="1:9">
      <c r="A9" s="129" t="s">
        <v>138</v>
      </c>
      <c r="B9" s="129" t="s">
        <v>110</v>
      </c>
      <c r="C9" s="133" t="s">
        <v>139</v>
      </c>
      <c r="D9" s="177">
        <f>D10</f>
        <v>15840</v>
      </c>
      <c r="E9" s="177">
        <f t="shared" ref="E9:I10" si="2">E10</f>
        <v>15840</v>
      </c>
      <c r="F9" s="177">
        <f t="shared" si="2"/>
        <v>0</v>
      </c>
      <c r="G9" s="177">
        <f t="shared" si="2"/>
        <v>0</v>
      </c>
      <c r="H9" s="177">
        <f t="shared" si="2"/>
        <v>0</v>
      </c>
      <c r="I9" s="177">
        <f t="shared" si="2"/>
        <v>0</v>
      </c>
    </row>
    <row r="10" s="140" customFormat="1" ht="22.5" customHeight="1" spans="1:9">
      <c r="A10" s="134" t="s">
        <v>140</v>
      </c>
      <c r="B10" s="129" t="s">
        <v>110</v>
      </c>
      <c r="C10" s="133" t="s">
        <v>141</v>
      </c>
      <c r="D10" s="177">
        <f>D11</f>
        <v>15840</v>
      </c>
      <c r="E10" s="177">
        <f t="shared" si="2"/>
        <v>15840</v>
      </c>
      <c r="F10" s="177">
        <f t="shared" si="2"/>
        <v>0</v>
      </c>
      <c r="G10" s="177">
        <f t="shared" si="2"/>
        <v>0</v>
      </c>
      <c r="H10" s="177">
        <f t="shared" si="2"/>
        <v>0</v>
      </c>
      <c r="I10" s="177">
        <f t="shared" si="2"/>
        <v>0</v>
      </c>
    </row>
    <row r="11" s="140" customFormat="1" ht="22.5" customHeight="1" spans="1:9">
      <c r="A11" s="134" t="s">
        <v>142</v>
      </c>
      <c r="B11" s="129" t="s">
        <v>110</v>
      </c>
      <c r="C11" s="135" t="s">
        <v>143</v>
      </c>
      <c r="D11" s="177">
        <v>15840</v>
      </c>
      <c r="E11" s="177">
        <v>15840</v>
      </c>
      <c r="F11" s="177">
        <v>0</v>
      </c>
      <c r="G11" s="177">
        <v>0</v>
      </c>
      <c r="H11" s="177">
        <v>0</v>
      </c>
      <c r="I11" s="177">
        <v>0</v>
      </c>
    </row>
    <row r="12" ht="22.5" customHeight="1" spans="1:12">
      <c r="A12" s="107"/>
      <c r="B12" s="107"/>
      <c r="C12" s="107"/>
      <c r="D12" s="107"/>
      <c r="E12" s="107"/>
      <c r="F12" s="107"/>
      <c r="G12" s="107"/>
      <c r="H12" s="107"/>
      <c r="I12" s="107"/>
      <c r="K12" s="92"/>
      <c r="L12" s="92"/>
    </row>
    <row r="13" ht="22.5" customHeight="1" spans="1:12">
      <c r="A13" s="107"/>
      <c r="B13" s="107"/>
      <c r="C13" s="107"/>
      <c r="D13" s="107"/>
      <c r="E13" s="107"/>
      <c r="F13" s="107"/>
      <c r="G13" s="107"/>
      <c r="H13" s="107"/>
      <c r="I13" s="107"/>
      <c r="J13" s="92"/>
      <c r="L13" s="92"/>
    </row>
    <row r="14" ht="22.5" customHeight="1" spans="1:12">
      <c r="A14" s="107"/>
      <c r="B14" s="107"/>
      <c r="C14" s="107"/>
      <c r="D14" s="107"/>
      <c r="E14" s="107"/>
      <c r="F14" s="107"/>
      <c r="G14" s="107"/>
      <c r="H14" s="107"/>
      <c r="I14" s="107"/>
      <c r="K14" s="92"/>
      <c r="L14" s="92"/>
    </row>
    <row r="15" ht="22.5" customHeight="1" spans="1:11">
      <c r="A15" s="107"/>
      <c r="B15" s="107"/>
      <c r="C15" s="107"/>
      <c r="D15" s="107"/>
      <c r="E15" s="107"/>
      <c r="F15" s="107"/>
      <c r="G15" s="107"/>
      <c r="H15" s="107"/>
      <c r="I15" s="107"/>
      <c r="J15" s="92"/>
      <c r="K15" s="92"/>
    </row>
    <row r="16" ht="22.5" customHeight="1" spans="1:9">
      <c r="A16" s="107"/>
      <c r="B16" s="107"/>
      <c r="C16" s="107"/>
      <c r="D16" s="107"/>
      <c r="E16" s="107"/>
      <c r="F16" s="107"/>
      <c r="G16" s="107"/>
      <c r="H16" s="107"/>
      <c r="I16" s="107"/>
    </row>
    <row r="17" ht="22.5" customHeight="1" spans="1:9">
      <c r="A17" s="107"/>
      <c r="B17" s="107"/>
      <c r="C17" s="107"/>
      <c r="D17" s="107"/>
      <c r="E17" s="107"/>
      <c r="F17" s="107"/>
      <c r="G17" s="107"/>
      <c r="H17" s="107"/>
      <c r="I17" s="107"/>
    </row>
    <row r="18" ht="22.5" customHeight="1" spans="1:9">
      <c r="A18" s="107"/>
      <c r="B18" s="107"/>
      <c r="C18" s="107"/>
      <c r="D18" s="107"/>
      <c r="E18" s="107"/>
      <c r="F18" s="107"/>
      <c r="G18" s="107"/>
      <c r="H18" s="107"/>
      <c r="I18" s="107"/>
    </row>
    <row r="19" ht="22.5" customHeight="1" spans="1:9">
      <c r="A19" s="107"/>
      <c r="B19" s="107"/>
      <c r="C19" s="107"/>
      <c r="D19" s="107"/>
      <c r="E19" s="107"/>
      <c r="F19" s="107"/>
      <c r="G19" s="107"/>
      <c r="H19" s="107"/>
      <c r="I19" s="107"/>
    </row>
    <row r="20" ht="22.5" customHeight="1" spans="1:9">
      <c r="A20" s="107"/>
      <c r="B20" s="107"/>
      <c r="C20" s="107"/>
      <c r="D20" s="107"/>
      <c r="E20" s="107"/>
      <c r="F20" s="107"/>
      <c r="G20" s="107"/>
      <c r="H20" s="107"/>
      <c r="I20" s="107"/>
    </row>
    <row r="21" ht="22.5" customHeight="1" spans="1:9">
      <c r="A21" s="107"/>
      <c r="B21" s="107"/>
      <c r="C21" s="107"/>
      <c r="D21" s="107"/>
      <c r="E21" s="107"/>
      <c r="F21" s="107"/>
      <c r="G21" s="107"/>
      <c r="H21" s="107"/>
      <c r="I21" s="107"/>
    </row>
    <row r="22" ht="22.5" customHeight="1" spans="1:9">
      <c r="A22" s="107"/>
      <c r="B22" s="107"/>
      <c r="C22" s="107"/>
      <c r="D22" s="107"/>
      <c r="E22" s="107"/>
      <c r="F22" s="107"/>
      <c r="G22" s="107"/>
      <c r="H22" s="107"/>
      <c r="I22" s="107"/>
    </row>
    <row r="23" ht="22.5" customHeight="1" spans="1:9">
      <c r="A23" s="107"/>
      <c r="B23" s="107"/>
      <c r="C23" s="107"/>
      <c r="D23" s="107"/>
      <c r="E23" s="107"/>
      <c r="F23" s="107"/>
      <c r="G23" s="107"/>
      <c r="H23" s="107"/>
      <c r="I23" s="107"/>
    </row>
    <row r="24" ht="22.5" customHeight="1" spans="1:9">
      <c r="A24" s="107"/>
      <c r="B24" s="107"/>
      <c r="C24" s="107"/>
      <c r="D24" s="107"/>
      <c r="E24" s="107"/>
      <c r="F24" s="107"/>
      <c r="G24" s="107"/>
      <c r="H24" s="107"/>
      <c r="I24" s="107"/>
    </row>
    <row r="25" ht="22.5" customHeight="1" spans="1:9">
      <c r="A25" s="107"/>
      <c r="B25" s="107"/>
      <c r="C25" s="107"/>
      <c r="D25" s="107"/>
      <c r="E25" s="107"/>
      <c r="F25" s="107"/>
      <c r="G25" s="107"/>
      <c r="H25" s="107"/>
      <c r="I25" s="107"/>
    </row>
    <row r="26" ht="22.5" customHeight="1" spans="1:9">
      <c r="A26" s="107"/>
      <c r="B26" s="107"/>
      <c r="C26" s="107"/>
      <c r="D26" s="107"/>
      <c r="E26" s="107"/>
      <c r="F26" s="107"/>
      <c r="G26" s="107"/>
      <c r="H26" s="107"/>
      <c r="I26" s="107"/>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ignoredErrors>
    <ignoredError sqref="D8:I8" formula="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zoomScale="115" zoomScaleNormal="115" topLeftCell="B1" workbookViewId="0">
      <selection activeCell="D4" sqref="D4:D6"/>
    </sheetView>
  </sheetViews>
  <sheetFormatPr defaultColWidth="9.37777777777778" defaultRowHeight="12.75" customHeight="1"/>
  <cols>
    <col min="1" max="2" width="16.3777777777778" style="92" customWidth="1"/>
    <col min="3" max="3" width="35.5" style="92" customWidth="1"/>
    <col min="4" max="4" width="16.5" style="92" customWidth="1"/>
    <col min="5" max="16" width="12.3777777777778" style="92" customWidth="1"/>
    <col min="17" max="16384" width="9.37777777777778" style="92"/>
  </cols>
  <sheetData>
    <row r="1" ht="23.25" customHeight="1" spans="1:18">
      <c r="A1" s="93"/>
      <c r="B1" s="93"/>
      <c r="C1" s="93"/>
      <c r="D1" s="93"/>
      <c r="E1" s="93"/>
      <c r="F1" s="93"/>
      <c r="G1" s="93"/>
      <c r="H1" s="93"/>
      <c r="I1" s="93"/>
      <c r="J1" s="93"/>
      <c r="K1" s="93"/>
      <c r="L1" s="93"/>
      <c r="M1" s="93"/>
      <c r="N1" s="93"/>
      <c r="O1"/>
      <c r="P1" s="108" t="s">
        <v>367</v>
      </c>
      <c r="Q1" s="107"/>
      <c r="R1" s="107"/>
    </row>
    <row r="2" ht="23.25" customHeight="1" spans="1:18">
      <c r="A2" s="94" t="s">
        <v>368</v>
      </c>
      <c r="B2" s="94"/>
      <c r="C2" s="94"/>
      <c r="D2" s="94"/>
      <c r="E2" s="94"/>
      <c r="F2" s="94"/>
      <c r="G2" s="94"/>
      <c r="H2" s="94"/>
      <c r="I2" s="94"/>
      <c r="J2" s="94"/>
      <c r="K2" s="94"/>
      <c r="L2" s="94"/>
      <c r="M2" s="94"/>
      <c r="N2" s="94"/>
      <c r="O2" s="94"/>
      <c r="P2" s="94"/>
      <c r="Q2" s="107"/>
      <c r="R2" s="107"/>
    </row>
    <row r="3" ht="23.25" customHeight="1" spans="1:18">
      <c r="A3" s="95"/>
      <c r="B3" s="96"/>
      <c r="C3" s="96"/>
      <c r="D3" s="96"/>
      <c r="E3" s="96"/>
      <c r="F3" s="96"/>
      <c r="G3" s="96"/>
      <c r="H3" s="96"/>
      <c r="I3" s="93"/>
      <c r="J3" s="93"/>
      <c r="K3" s="93"/>
      <c r="L3" s="93"/>
      <c r="M3" s="93"/>
      <c r="N3" s="93"/>
      <c r="O3"/>
      <c r="P3" s="109" t="s">
        <v>90</v>
      </c>
      <c r="Q3" s="107"/>
      <c r="R3" s="107"/>
    </row>
    <row r="4" s="120" customFormat="1" ht="25.5" customHeight="1" spans="1:18">
      <c r="A4" s="106" t="s">
        <v>116</v>
      </c>
      <c r="B4" s="106" t="s">
        <v>91</v>
      </c>
      <c r="C4" s="122" t="s">
        <v>117</v>
      </c>
      <c r="D4" s="123" t="s">
        <v>118</v>
      </c>
      <c r="E4" s="124" t="s">
        <v>343</v>
      </c>
      <c r="F4" s="125" t="s">
        <v>344</v>
      </c>
      <c r="G4" s="124" t="s">
        <v>345</v>
      </c>
      <c r="H4" s="124" t="s">
        <v>346</v>
      </c>
      <c r="I4" s="126" t="s">
        <v>347</v>
      </c>
      <c r="J4" s="126" t="s">
        <v>348</v>
      </c>
      <c r="K4" s="126" t="s">
        <v>198</v>
      </c>
      <c r="L4" s="126" t="s">
        <v>349</v>
      </c>
      <c r="M4" s="126" t="s">
        <v>191</v>
      </c>
      <c r="N4" s="126" t="s">
        <v>199</v>
      </c>
      <c r="O4" s="126" t="s">
        <v>194</v>
      </c>
      <c r="P4" s="106" t="s">
        <v>200</v>
      </c>
      <c r="Q4" s="136"/>
      <c r="R4" s="136"/>
    </row>
    <row r="5" s="120" customFormat="1" ht="14.25" customHeight="1" spans="1:18">
      <c r="A5" s="106"/>
      <c r="B5" s="106"/>
      <c r="C5" s="112"/>
      <c r="D5" s="106"/>
      <c r="E5" s="126"/>
      <c r="F5" s="127"/>
      <c r="G5" s="126"/>
      <c r="H5" s="126"/>
      <c r="I5" s="126"/>
      <c r="J5" s="126"/>
      <c r="K5" s="126"/>
      <c r="L5" s="126"/>
      <c r="M5" s="126"/>
      <c r="N5" s="126"/>
      <c r="O5" s="126"/>
      <c r="P5" s="106"/>
      <c r="Q5" s="136"/>
      <c r="R5" s="136"/>
    </row>
    <row r="6" s="120" customFormat="1" ht="14.25" customHeight="1" spans="1:18">
      <c r="A6" s="106"/>
      <c r="B6" s="106"/>
      <c r="C6" s="112"/>
      <c r="D6" s="106"/>
      <c r="E6" s="126"/>
      <c r="F6" s="127"/>
      <c r="G6" s="126"/>
      <c r="H6" s="126"/>
      <c r="I6" s="126"/>
      <c r="J6" s="126"/>
      <c r="K6" s="126"/>
      <c r="L6" s="126"/>
      <c r="M6" s="126"/>
      <c r="N6" s="126"/>
      <c r="O6" s="126"/>
      <c r="P6" s="106"/>
      <c r="Q6" s="136"/>
      <c r="R6" s="136"/>
    </row>
    <row r="7" s="120" customFormat="1" ht="23.25" customHeight="1" spans="1:18">
      <c r="A7" s="106"/>
      <c r="B7" s="105"/>
      <c r="C7" s="106" t="s">
        <v>107</v>
      </c>
      <c r="D7" s="106">
        <v>0</v>
      </c>
      <c r="E7" s="106">
        <v>0</v>
      </c>
      <c r="F7" s="106">
        <v>0</v>
      </c>
      <c r="G7" s="106">
        <v>0</v>
      </c>
      <c r="H7" s="106">
        <v>0</v>
      </c>
      <c r="I7" s="106">
        <v>0</v>
      </c>
      <c r="J7" s="106">
        <v>0</v>
      </c>
      <c r="K7" s="106">
        <v>0</v>
      </c>
      <c r="L7" s="106">
        <v>0</v>
      </c>
      <c r="M7" s="106">
        <v>0</v>
      </c>
      <c r="N7" s="106">
        <v>0</v>
      </c>
      <c r="O7" s="106">
        <v>0</v>
      </c>
      <c r="P7" s="106">
        <v>0</v>
      </c>
      <c r="Q7" s="139"/>
      <c r="R7" s="139"/>
    </row>
    <row r="8" customFormat="1" ht="27.75" customHeight="1"/>
    <row r="9" ht="23.25" customHeight="1" spans="1:18">
      <c r="A9" s="107"/>
      <c r="B9" s="107"/>
      <c r="C9" s="107"/>
      <c r="D9" s="107"/>
      <c r="E9" s="107"/>
      <c r="F9" s="107"/>
      <c r="G9" s="107"/>
      <c r="H9" s="107"/>
      <c r="I9" s="107"/>
      <c r="J9" s="107"/>
      <c r="K9" s="107"/>
      <c r="L9" s="107"/>
      <c r="M9" s="107"/>
      <c r="N9" s="107"/>
      <c r="O9" s="107"/>
      <c r="P9" s="107"/>
      <c r="Q9" s="107"/>
      <c r="R9" s="107"/>
    </row>
    <row r="10" ht="23.25" customHeight="1" spans="1:18">
      <c r="A10" s="107"/>
      <c r="B10" s="107"/>
      <c r="C10" s="107"/>
      <c r="D10" s="107"/>
      <c r="E10" s="107"/>
      <c r="F10" s="107"/>
      <c r="G10" s="107"/>
      <c r="H10" s="107"/>
      <c r="I10" s="107"/>
      <c r="J10" s="107"/>
      <c r="K10" s="107"/>
      <c r="L10" s="107"/>
      <c r="M10" s="107"/>
      <c r="N10" s="107"/>
      <c r="O10" s="107"/>
      <c r="P10" s="107"/>
      <c r="Q10" s="107"/>
      <c r="R10" s="107"/>
    </row>
    <row r="11" ht="23.25" customHeight="1" spans="1:18">
      <c r="A11" s="107"/>
      <c r="B11" s="107"/>
      <c r="C11" s="107"/>
      <c r="D11" s="107"/>
      <c r="E11" s="107"/>
      <c r="F11" s="107"/>
      <c r="G11" s="107"/>
      <c r="H11" s="107"/>
      <c r="I11" s="107"/>
      <c r="J11" s="107"/>
      <c r="K11" s="107"/>
      <c r="L11" s="107"/>
      <c r="M11" s="107"/>
      <c r="N11" s="107"/>
      <c r="O11" s="107"/>
      <c r="P11" s="107"/>
      <c r="Q11" s="107"/>
      <c r="R11" s="107"/>
    </row>
    <row r="12" ht="23.25" customHeight="1" spans="1:18">
      <c r="A12" s="107"/>
      <c r="B12" s="107"/>
      <c r="C12" s="107"/>
      <c r="D12" s="107"/>
      <c r="E12" s="107"/>
      <c r="F12" s="107"/>
      <c r="G12" s="107"/>
      <c r="H12" s="107"/>
      <c r="I12" s="107"/>
      <c r="J12" s="107"/>
      <c r="K12" s="107"/>
      <c r="L12" s="107"/>
      <c r="M12" s="107"/>
      <c r="N12" s="107"/>
      <c r="O12" s="107"/>
      <c r="P12" s="107"/>
      <c r="Q12" s="107"/>
      <c r="R12" s="107"/>
    </row>
    <row r="13" ht="23.25" customHeight="1" spans="1:18">
      <c r="A13" s="107"/>
      <c r="B13" s="107"/>
      <c r="C13" s="107"/>
      <c r="D13" s="107"/>
      <c r="E13" s="107"/>
      <c r="F13" s="107"/>
      <c r="G13" s="107"/>
      <c r="H13" s="107"/>
      <c r="I13" s="107"/>
      <c r="J13" s="107"/>
      <c r="K13" s="107"/>
      <c r="L13" s="107"/>
      <c r="M13" s="107"/>
      <c r="N13" s="107"/>
      <c r="O13" s="107"/>
      <c r="P13" s="107"/>
      <c r="Q13" s="107"/>
      <c r="R13" s="107"/>
    </row>
    <row r="14" ht="23.25" customHeight="1" spans="1:18">
      <c r="A14" s="107"/>
      <c r="B14" s="107"/>
      <c r="C14" s="107"/>
      <c r="D14" s="107"/>
      <c r="E14" s="107"/>
      <c r="F14" s="107"/>
      <c r="G14" s="107"/>
      <c r="H14" s="107"/>
      <c r="I14" s="107"/>
      <c r="J14" s="107"/>
      <c r="K14" s="107"/>
      <c r="L14" s="107"/>
      <c r="M14" s="107"/>
      <c r="N14" s="107"/>
      <c r="O14" s="107"/>
      <c r="P14" s="107"/>
      <c r="Q14" s="107"/>
      <c r="R14" s="107"/>
    </row>
    <row r="15" ht="23.25" customHeight="1" spans="1:18">
      <c r="A15" s="107"/>
      <c r="B15" s="107"/>
      <c r="C15" s="107"/>
      <c r="D15" s="107"/>
      <c r="E15" s="107"/>
      <c r="F15" s="107"/>
      <c r="G15" s="107"/>
      <c r="H15" s="107"/>
      <c r="I15" s="107"/>
      <c r="J15" s="107"/>
      <c r="K15" s="107"/>
      <c r="L15" s="107"/>
      <c r="M15" s="107"/>
      <c r="N15" s="107"/>
      <c r="O15" s="107"/>
      <c r="P15" s="107"/>
      <c r="Q15" s="107"/>
      <c r="R15" s="107"/>
    </row>
    <row r="16" ht="23.25" customHeight="1" spans="1:18">
      <c r="A16" s="107"/>
      <c r="B16" s="107"/>
      <c r="C16" s="107"/>
      <c r="D16" s="107"/>
      <c r="E16" s="107"/>
      <c r="F16" s="107"/>
      <c r="G16" s="107"/>
      <c r="H16" s="107"/>
      <c r="I16" s="107"/>
      <c r="J16" s="107"/>
      <c r="K16" s="107"/>
      <c r="L16" s="107"/>
      <c r="M16" s="107"/>
      <c r="N16" s="107"/>
      <c r="O16" s="107"/>
      <c r="P16" s="107"/>
      <c r="Q16" s="107"/>
      <c r="R16" s="107"/>
    </row>
    <row r="17" ht="23.25" customHeight="1" spans="1:18">
      <c r="A17" s="107"/>
      <c r="B17" s="107"/>
      <c r="C17" s="107"/>
      <c r="D17" s="107"/>
      <c r="E17" s="107"/>
      <c r="F17" s="107"/>
      <c r="G17" s="107"/>
      <c r="H17" s="107"/>
      <c r="I17" s="107"/>
      <c r="J17" s="107"/>
      <c r="K17" s="107"/>
      <c r="L17" s="107"/>
      <c r="M17" s="107"/>
      <c r="N17" s="107"/>
      <c r="O17" s="107"/>
      <c r="P17" s="107"/>
      <c r="Q17" s="107"/>
      <c r="R17" s="107"/>
    </row>
    <row r="18" ht="23.25" customHeight="1" spans="1:18">
      <c r="A18" s="107"/>
      <c r="B18" s="107"/>
      <c r="C18" s="107"/>
      <c r="D18" s="107"/>
      <c r="E18" s="107"/>
      <c r="F18" s="107"/>
      <c r="G18" s="107"/>
      <c r="H18" s="107"/>
      <c r="I18" s="107"/>
      <c r="J18" s="107"/>
      <c r="K18" s="107"/>
      <c r="L18" s="107"/>
      <c r="M18" s="107"/>
      <c r="N18" s="107"/>
      <c r="O18" s="107"/>
      <c r="P18" s="107"/>
      <c r="Q18" s="107"/>
      <c r="R18" s="107"/>
    </row>
    <row r="19" ht="23.25" customHeight="1" spans="1:18">
      <c r="A19" s="107"/>
      <c r="B19" s="107"/>
      <c r="C19" s="107"/>
      <c r="D19" s="107"/>
      <c r="E19" s="107"/>
      <c r="F19" s="107"/>
      <c r="G19" s="107"/>
      <c r="H19" s="107"/>
      <c r="I19" s="107"/>
      <c r="J19" s="107"/>
      <c r="K19" s="107"/>
      <c r="L19" s="107"/>
      <c r="M19" s="107"/>
      <c r="N19" s="107"/>
      <c r="O19" s="107"/>
      <c r="P19" s="107"/>
      <c r="Q19" s="107"/>
      <c r="R19" s="10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zoomScale="115" zoomScaleNormal="115" workbookViewId="0">
      <selection activeCell="M19" sqref="M19"/>
    </sheetView>
  </sheetViews>
  <sheetFormatPr defaultColWidth="9.37777777777778" defaultRowHeight="12.75" customHeight="1"/>
  <cols>
    <col min="1" max="2" width="16.3777777777778" style="92" customWidth="1"/>
    <col min="3" max="3" width="35.5" style="92" customWidth="1"/>
    <col min="4" max="4" width="16.5" style="92" customWidth="1"/>
    <col min="5" max="16" width="12.3777777777778" style="92" customWidth="1"/>
    <col min="17" max="16384" width="9.37777777777778" style="92"/>
  </cols>
  <sheetData>
    <row r="1" ht="23.25" customHeight="1" spans="1:18">
      <c r="A1" s="93"/>
      <c r="B1" s="93"/>
      <c r="C1" s="93"/>
      <c r="D1" s="93"/>
      <c r="E1" s="93"/>
      <c r="F1" s="93"/>
      <c r="G1" s="93"/>
      <c r="H1" s="93"/>
      <c r="I1" s="93"/>
      <c r="J1" s="93"/>
      <c r="K1" s="93"/>
      <c r="L1" s="93"/>
      <c r="M1" s="93"/>
      <c r="N1" s="93"/>
      <c r="O1"/>
      <c r="P1" s="108" t="s">
        <v>369</v>
      </c>
      <c r="Q1" s="107"/>
      <c r="R1" s="107"/>
    </row>
    <row r="2" ht="23.25" customHeight="1" spans="1:18">
      <c r="A2" s="94" t="s">
        <v>370</v>
      </c>
      <c r="B2" s="94"/>
      <c r="C2" s="94"/>
      <c r="D2" s="94"/>
      <c r="E2" s="94"/>
      <c r="F2" s="94"/>
      <c r="G2" s="94"/>
      <c r="H2" s="94"/>
      <c r="I2" s="94"/>
      <c r="J2" s="94"/>
      <c r="K2" s="94"/>
      <c r="L2" s="94"/>
      <c r="M2" s="94"/>
      <c r="N2" s="94"/>
      <c r="O2" s="94"/>
      <c r="P2" s="94"/>
      <c r="Q2" s="107"/>
      <c r="R2" s="107"/>
    </row>
    <row r="3" ht="23.25" customHeight="1" spans="1:18">
      <c r="A3" s="95"/>
      <c r="B3" s="96"/>
      <c r="C3" s="96"/>
      <c r="D3" s="96"/>
      <c r="E3" s="96"/>
      <c r="F3" s="96"/>
      <c r="G3" s="96"/>
      <c r="H3" s="96"/>
      <c r="I3" s="93"/>
      <c r="J3" s="93"/>
      <c r="K3" s="93"/>
      <c r="L3" s="93"/>
      <c r="M3" s="93"/>
      <c r="N3" s="93"/>
      <c r="O3"/>
      <c r="P3" s="109" t="s">
        <v>371</v>
      </c>
      <c r="Q3" s="107"/>
      <c r="R3" s="107"/>
    </row>
    <row r="4" s="120" customFormat="1" ht="25.5" customHeight="1" spans="1:18">
      <c r="A4" s="106" t="s">
        <v>116</v>
      </c>
      <c r="B4" s="106" t="s">
        <v>91</v>
      </c>
      <c r="C4" s="122" t="s">
        <v>117</v>
      </c>
      <c r="D4" s="123" t="s">
        <v>118</v>
      </c>
      <c r="E4" s="124" t="s">
        <v>343</v>
      </c>
      <c r="F4" s="125" t="s">
        <v>344</v>
      </c>
      <c r="G4" s="124" t="s">
        <v>345</v>
      </c>
      <c r="H4" s="124" t="s">
        <v>346</v>
      </c>
      <c r="I4" s="126" t="s">
        <v>347</v>
      </c>
      <c r="J4" s="126" t="s">
        <v>348</v>
      </c>
      <c r="K4" s="126" t="s">
        <v>198</v>
      </c>
      <c r="L4" s="126" t="s">
        <v>349</v>
      </c>
      <c r="M4" s="126" t="s">
        <v>191</v>
      </c>
      <c r="N4" s="126" t="s">
        <v>199</v>
      </c>
      <c r="O4" s="126" t="s">
        <v>194</v>
      </c>
      <c r="P4" s="106" t="s">
        <v>200</v>
      </c>
      <c r="Q4" s="136"/>
      <c r="R4" s="136"/>
    </row>
    <row r="5" s="120" customFormat="1" ht="14.25" customHeight="1" spans="1:18">
      <c r="A5" s="106"/>
      <c r="B5" s="106"/>
      <c r="C5" s="112"/>
      <c r="D5" s="106"/>
      <c r="E5" s="126"/>
      <c r="F5" s="127"/>
      <c r="G5" s="126"/>
      <c r="H5" s="126"/>
      <c r="I5" s="126"/>
      <c r="J5" s="126"/>
      <c r="K5" s="126"/>
      <c r="L5" s="126"/>
      <c r="M5" s="126"/>
      <c r="N5" s="126"/>
      <c r="O5" s="126"/>
      <c r="P5" s="106"/>
      <c r="Q5" s="136"/>
      <c r="R5" s="136"/>
    </row>
    <row r="6" s="120" customFormat="1" ht="14.25" customHeight="1" spans="1:18">
      <c r="A6" s="106"/>
      <c r="B6" s="106"/>
      <c r="C6" s="112"/>
      <c r="D6" s="106"/>
      <c r="E6" s="126"/>
      <c r="F6" s="127"/>
      <c r="G6" s="126"/>
      <c r="H6" s="126"/>
      <c r="I6" s="126"/>
      <c r="J6" s="126"/>
      <c r="K6" s="126"/>
      <c r="L6" s="126"/>
      <c r="M6" s="126"/>
      <c r="N6" s="126"/>
      <c r="O6" s="126"/>
      <c r="P6" s="106"/>
      <c r="Q6" s="136"/>
      <c r="R6" s="136"/>
    </row>
    <row r="7" s="120" customFormat="1" ht="23.25" customHeight="1" spans="1:18">
      <c r="A7" s="106"/>
      <c r="B7" s="105"/>
      <c r="C7" s="106" t="s">
        <v>107</v>
      </c>
      <c r="D7" s="106">
        <v>0</v>
      </c>
      <c r="E7" s="106">
        <v>0</v>
      </c>
      <c r="F7" s="106">
        <v>0</v>
      </c>
      <c r="G7" s="106">
        <v>0</v>
      </c>
      <c r="H7" s="106">
        <v>0</v>
      </c>
      <c r="I7" s="106">
        <v>0</v>
      </c>
      <c r="J7" s="106">
        <v>0</v>
      </c>
      <c r="K7" s="106">
        <v>0</v>
      </c>
      <c r="L7" s="106">
        <v>0</v>
      </c>
      <c r="M7" s="106">
        <v>0</v>
      </c>
      <c r="N7" s="106">
        <v>0</v>
      </c>
      <c r="O7" s="106">
        <v>0</v>
      </c>
      <c r="P7" s="106">
        <v>0</v>
      </c>
      <c r="Q7" s="166"/>
      <c r="R7" s="139"/>
    </row>
    <row r="8" s="140" customFormat="1" ht="27.75" customHeight="1"/>
    <row r="9" ht="23.25" customHeight="1" spans="1:18">
      <c r="A9" s="107"/>
      <c r="B9" s="107"/>
      <c r="C9" s="107"/>
      <c r="D9" s="107"/>
      <c r="E9" s="107"/>
      <c r="F9" s="107"/>
      <c r="G9" s="107"/>
      <c r="H9" s="107"/>
      <c r="I9" s="107"/>
      <c r="J9" s="107"/>
      <c r="K9" s="107"/>
      <c r="L9" s="107"/>
      <c r="M9" s="107"/>
      <c r="N9" s="107"/>
      <c r="O9" s="107"/>
      <c r="P9" s="107"/>
      <c r="Q9" s="107"/>
      <c r="R9" s="107"/>
    </row>
    <row r="10" ht="23.25" customHeight="1" spans="1:18">
      <c r="A10" s="107"/>
      <c r="B10" s="107"/>
      <c r="C10" s="107"/>
      <c r="D10" s="107"/>
      <c r="E10" s="107"/>
      <c r="F10" s="107"/>
      <c r="G10" s="107"/>
      <c r="H10" s="107"/>
      <c r="I10" s="107"/>
      <c r="J10" s="107"/>
      <c r="K10" s="107"/>
      <c r="L10" s="107"/>
      <c r="M10" s="107"/>
      <c r="N10" s="107"/>
      <c r="O10" s="107"/>
      <c r="P10" s="107"/>
      <c r="Q10" s="107"/>
      <c r="R10" s="107"/>
    </row>
    <row r="11" ht="23.25" customHeight="1" spans="1:18">
      <c r="A11" s="107"/>
      <c r="B11" s="107"/>
      <c r="C11" s="107"/>
      <c r="D11" s="107"/>
      <c r="E11" s="107"/>
      <c r="F11" s="107"/>
      <c r="G11" s="107"/>
      <c r="H11" s="107"/>
      <c r="I11" s="107"/>
      <c r="J11" s="107"/>
      <c r="K11" s="107"/>
      <c r="L11" s="107"/>
      <c r="M11" s="107"/>
      <c r="N11" s="107"/>
      <c r="O11" s="107"/>
      <c r="P11" s="107"/>
      <c r="Q11" s="107"/>
      <c r="R11" s="107"/>
    </row>
    <row r="12" ht="23.25" customHeight="1" spans="1:18">
      <c r="A12" s="107"/>
      <c r="B12" s="107"/>
      <c r="C12" s="107"/>
      <c r="D12" s="107"/>
      <c r="E12" s="107"/>
      <c r="F12" s="107"/>
      <c r="G12" s="107"/>
      <c r="H12" s="107"/>
      <c r="I12" s="107"/>
      <c r="J12" s="107"/>
      <c r="K12" s="107"/>
      <c r="L12" s="107"/>
      <c r="M12" s="107"/>
      <c r="N12" s="107"/>
      <c r="O12" s="107"/>
      <c r="P12" s="107"/>
      <c r="Q12" s="107"/>
      <c r="R12" s="107"/>
    </row>
    <row r="13" ht="23.25" customHeight="1" spans="1:18">
      <c r="A13" s="107"/>
      <c r="B13" s="107"/>
      <c r="C13" s="107"/>
      <c r="D13" s="107"/>
      <c r="E13" s="107"/>
      <c r="F13" s="107"/>
      <c r="G13" s="107"/>
      <c r="H13" s="107"/>
      <c r="I13" s="107"/>
      <c r="J13" s="107"/>
      <c r="K13" s="107"/>
      <c r="L13" s="107"/>
      <c r="M13" s="107"/>
      <c r="N13" s="107"/>
      <c r="O13" s="107"/>
      <c r="P13" s="107"/>
      <c r="Q13" s="107"/>
      <c r="R13" s="107"/>
    </row>
    <row r="14" ht="23.25" customHeight="1" spans="1:18">
      <c r="A14" s="107"/>
      <c r="B14" s="107"/>
      <c r="C14" s="107"/>
      <c r="D14" s="107"/>
      <c r="E14" s="107"/>
      <c r="F14" s="107"/>
      <c r="G14" s="107"/>
      <c r="H14" s="107"/>
      <c r="I14" s="107"/>
      <c r="J14" s="107"/>
      <c r="K14" s="107"/>
      <c r="L14" s="107"/>
      <c r="M14" s="107"/>
      <c r="N14" s="107"/>
      <c r="O14" s="107"/>
      <c r="P14" s="107"/>
      <c r="Q14" s="107"/>
      <c r="R14" s="107"/>
    </row>
    <row r="15" ht="23.25" customHeight="1" spans="1:18">
      <c r="A15" s="107"/>
      <c r="B15" s="107"/>
      <c r="C15" s="107"/>
      <c r="D15" s="107"/>
      <c r="E15" s="107"/>
      <c r="F15" s="107"/>
      <c r="G15" s="107"/>
      <c r="H15" s="107"/>
      <c r="I15" s="107"/>
      <c r="J15" s="107"/>
      <c r="K15" s="107"/>
      <c r="L15" s="107"/>
      <c r="M15" s="107"/>
      <c r="N15" s="107"/>
      <c r="O15" s="107"/>
      <c r="P15" s="107"/>
      <c r="Q15" s="107"/>
      <c r="R15" s="107"/>
    </row>
    <row r="16" ht="23.25" customHeight="1" spans="1:18">
      <c r="A16" s="107"/>
      <c r="B16" s="107"/>
      <c r="C16" s="107"/>
      <c r="D16" s="107"/>
      <c r="E16" s="107"/>
      <c r="F16" s="107"/>
      <c r="G16" s="107"/>
      <c r="H16" s="107"/>
      <c r="I16" s="107"/>
      <c r="J16" s="107"/>
      <c r="K16" s="107"/>
      <c r="L16" s="107"/>
      <c r="M16" s="107"/>
      <c r="N16" s="107"/>
      <c r="O16" s="107"/>
      <c r="P16" s="107"/>
      <c r="Q16" s="107"/>
      <c r="R16" s="107"/>
    </row>
    <row r="17" ht="23.25" customHeight="1" spans="1:18">
      <c r="A17" s="107"/>
      <c r="B17" s="107"/>
      <c r="C17" s="107"/>
      <c r="D17" s="107"/>
      <c r="E17" s="107"/>
      <c r="F17" s="107"/>
      <c r="G17" s="107"/>
      <c r="H17" s="107"/>
      <c r="I17" s="107"/>
      <c r="J17" s="107"/>
      <c r="K17" s="107"/>
      <c r="L17" s="107"/>
      <c r="M17" s="107"/>
      <c r="N17" s="107"/>
      <c r="O17" s="107"/>
      <c r="P17" s="107"/>
      <c r="Q17" s="107"/>
      <c r="R17" s="107"/>
    </row>
    <row r="18" ht="23.25" customHeight="1" spans="1:18">
      <c r="A18" s="107"/>
      <c r="B18" s="107"/>
      <c r="C18" s="107"/>
      <c r="D18" s="107"/>
      <c r="E18" s="107"/>
      <c r="F18" s="107"/>
      <c r="G18" s="107"/>
      <c r="H18" s="107"/>
      <c r="I18" s="107"/>
      <c r="J18" s="107"/>
      <c r="K18" s="107"/>
      <c r="L18" s="107"/>
      <c r="M18" s="107"/>
      <c r="N18" s="107"/>
      <c r="O18" s="107"/>
      <c r="P18" s="107"/>
      <c r="Q18" s="107"/>
      <c r="R18" s="107"/>
    </row>
    <row r="19" ht="23.25" customHeight="1" spans="1:18">
      <c r="A19" s="107"/>
      <c r="B19" s="107"/>
      <c r="C19" s="107"/>
      <c r="D19" s="107"/>
      <c r="E19" s="107"/>
      <c r="F19" s="107"/>
      <c r="G19" s="107"/>
      <c r="H19" s="107"/>
      <c r="I19" s="107"/>
      <c r="J19" s="107"/>
      <c r="K19" s="107"/>
      <c r="L19" s="107"/>
      <c r="M19" s="107"/>
      <c r="N19" s="107"/>
      <c r="O19" s="107"/>
      <c r="P19" s="107"/>
      <c r="Q19" s="107"/>
      <c r="R19" s="10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9"/>
  <sheetViews>
    <sheetView showGridLines="0" showZeros="0" zoomScale="115" zoomScaleNormal="115" topLeftCell="A3" workbookViewId="0">
      <selection activeCell="H23" sqref="H23"/>
    </sheetView>
  </sheetViews>
  <sheetFormatPr defaultColWidth="9" defaultRowHeight="11.25"/>
  <cols>
    <col min="1" max="2" width="16.6222222222222" customWidth="1"/>
    <col min="3" max="3" width="30.8777777777778" customWidth="1"/>
    <col min="4" max="4" width="21.3777777777778" customWidth="1"/>
    <col min="5" max="5" width="14.8777777777778" customWidth="1"/>
    <col min="6" max="6" width="12.8777777777778" customWidth="1"/>
    <col min="7" max="7" width="12.3222222222222" customWidth="1"/>
    <col min="8" max="8" width="12.3777777777778" customWidth="1"/>
    <col min="9" max="9" width="13.2555555555556" customWidth="1"/>
    <col min="10" max="10" width="13.1222222222222" customWidth="1"/>
    <col min="11" max="11" width="11.6222222222222" customWidth="1"/>
  </cols>
  <sheetData>
    <row r="1" ht="20.25" customHeight="1" spans="22:22">
      <c r="V1" s="159" t="s">
        <v>372</v>
      </c>
    </row>
    <row r="2" ht="32.25" customHeight="1" spans="1:22">
      <c r="A2" s="111" t="s">
        <v>373</v>
      </c>
      <c r="B2" s="111"/>
      <c r="C2" s="111"/>
      <c r="D2" s="111"/>
      <c r="E2" s="111"/>
      <c r="F2" s="111"/>
      <c r="G2" s="111"/>
      <c r="H2" s="111"/>
      <c r="I2" s="111"/>
      <c r="J2" s="111"/>
      <c r="K2" s="111"/>
      <c r="L2" s="111"/>
      <c r="M2" s="111"/>
      <c r="N2" s="111"/>
      <c r="O2" s="111"/>
      <c r="P2" s="111"/>
      <c r="Q2" s="111"/>
      <c r="R2" s="111"/>
      <c r="S2" s="111"/>
      <c r="T2" s="111"/>
      <c r="U2" s="111"/>
      <c r="V2" s="111"/>
    </row>
    <row r="3" customHeight="1"/>
    <row r="4" s="140" customFormat="1" ht="20.4" customHeight="1" spans="1:22">
      <c r="A4" s="115" t="s">
        <v>116</v>
      </c>
      <c r="B4" s="141" t="s">
        <v>91</v>
      </c>
      <c r="C4" s="115" t="s">
        <v>374</v>
      </c>
      <c r="D4" s="141" t="s">
        <v>375</v>
      </c>
      <c r="E4" s="142" t="s">
        <v>183</v>
      </c>
      <c r="F4" s="143"/>
      <c r="G4" s="143"/>
      <c r="H4" s="144"/>
      <c r="I4" s="154" t="s">
        <v>184</v>
      </c>
      <c r="J4" s="155"/>
      <c r="K4" s="155"/>
      <c r="L4" s="155"/>
      <c r="M4" s="155"/>
      <c r="N4" s="155"/>
      <c r="O4" s="155"/>
      <c r="P4" s="155"/>
      <c r="Q4" s="155"/>
      <c r="R4" s="160"/>
      <c r="S4" s="161" t="s">
        <v>185</v>
      </c>
      <c r="T4" s="161" t="s">
        <v>186</v>
      </c>
      <c r="U4" s="161" t="s">
        <v>187</v>
      </c>
      <c r="V4" s="141" t="s">
        <v>188</v>
      </c>
    </row>
    <row r="5" s="140" customFormat="1" ht="20.4" customHeight="1" spans="1:22">
      <c r="A5" s="115"/>
      <c r="B5" s="145"/>
      <c r="C5" s="115"/>
      <c r="D5" s="145"/>
      <c r="E5" s="146"/>
      <c r="F5" s="147"/>
      <c r="G5" s="147"/>
      <c r="H5" s="148"/>
      <c r="I5" s="156"/>
      <c r="J5" s="157"/>
      <c r="K5" s="157"/>
      <c r="L5" s="157"/>
      <c r="M5" s="157"/>
      <c r="N5" s="157"/>
      <c r="O5" s="157"/>
      <c r="P5" s="157"/>
      <c r="Q5" s="157"/>
      <c r="R5" s="162"/>
      <c r="S5" s="163"/>
      <c r="T5" s="163"/>
      <c r="U5" s="163"/>
      <c r="V5" s="145"/>
    </row>
    <row r="6" s="140" customFormat="1" ht="42.6" customHeight="1" spans="1:22">
      <c r="A6" s="115"/>
      <c r="B6" s="149"/>
      <c r="C6" s="115"/>
      <c r="D6" s="149"/>
      <c r="E6" s="115" t="s">
        <v>107</v>
      </c>
      <c r="F6" s="150" t="s">
        <v>189</v>
      </c>
      <c r="G6" s="150" t="s">
        <v>190</v>
      </c>
      <c r="H6" s="150" t="s">
        <v>191</v>
      </c>
      <c r="I6" s="115" t="s">
        <v>107</v>
      </c>
      <c r="J6" s="158" t="s">
        <v>362</v>
      </c>
      <c r="K6" s="158" t="s">
        <v>191</v>
      </c>
      <c r="L6" s="158" t="s">
        <v>194</v>
      </c>
      <c r="M6" s="158" t="s">
        <v>195</v>
      </c>
      <c r="N6" s="158" t="s">
        <v>196</v>
      </c>
      <c r="O6" s="158" t="s">
        <v>197</v>
      </c>
      <c r="P6" s="158" t="s">
        <v>198</v>
      </c>
      <c r="Q6" s="158" t="s">
        <v>199</v>
      </c>
      <c r="R6" s="164" t="s">
        <v>200</v>
      </c>
      <c r="S6" s="165"/>
      <c r="T6" s="165"/>
      <c r="U6" s="165"/>
      <c r="V6" s="149"/>
    </row>
    <row r="7" s="140" customFormat="1" ht="20.4" customHeight="1" spans="1:22">
      <c r="A7" s="115"/>
      <c r="B7" s="115"/>
      <c r="C7" s="106" t="s">
        <v>107</v>
      </c>
      <c r="D7" s="115"/>
      <c r="E7" s="115">
        <v>1</v>
      </c>
      <c r="F7" s="115">
        <v>2</v>
      </c>
      <c r="G7" s="115">
        <v>3</v>
      </c>
      <c r="H7" s="115">
        <v>4</v>
      </c>
      <c r="I7" s="115">
        <v>5</v>
      </c>
      <c r="J7" s="115">
        <v>6</v>
      </c>
      <c r="K7" s="115">
        <v>7</v>
      </c>
      <c r="L7" s="115">
        <v>8</v>
      </c>
      <c r="M7" s="115">
        <v>9</v>
      </c>
      <c r="N7" s="115">
        <v>10</v>
      </c>
      <c r="O7" s="115">
        <v>11</v>
      </c>
      <c r="P7" s="115">
        <v>12</v>
      </c>
      <c r="Q7" s="115">
        <v>13</v>
      </c>
      <c r="R7" s="115">
        <v>14</v>
      </c>
      <c r="S7" s="115">
        <v>15</v>
      </c>
      <c r="T7" s="115">
        <v>16</v>
      </c>
      <c r="U7" s="115">
        <v>17</v>
      </c>
      <c r="V7" s="115">
        <v>18</v>
      </c>
    </row>
    <row r="8" s="120" customFormat="1" ht="20.4" customHeight="1" spans="1:22">
      <c r="A8" s="128"/>
      <c r="B8" s="129" t="s">
        <v>108</v>
      </c>
      <c r="C8" s="130" t="s">
        <v>109</v>
      </c>
      <c r="D8" s="128"/>
      <c r="E8" s="132">
        <f t="shared" ref="E8:E24" si="0">SUM(F8:H8)</f>
        <v>7819753.48</v>
      </c>
      <c r="F8" s="132">
        <f t="shared" ref="F8:V8" si="1">F9+F28</f>
        <v>6997222.48</v>
      </c>
      <c r="G8" s="132">
        <f t="shared" si="1"/>
        <v>806691</v>
      </c>
      <c r="H8" s="132">
        <f t="shared" si="1"/>
        <v>15840</v>
      </c>
      <c r="I8" s="132"/>
      <c r="J8" s="132">
        <f t="shared" si="1"/>
        <v>0</v>
      </c>
      <c r="K8" s="132">
        <f t="shared" si="1"/>
        <v>0</v>
      </c>
      <c r="L8" s="132">
        <f t="shared" si="1"/>
        <v>0</v>
      </c>
      <c r="M8" s="132">
        <f t="shared" si="1"/>
        <v>0</v>
      </c>
      <c r="N8" s="132">
        <f t="shared" si="1"/>
        <v>0</v>
      </c>
      <c r="O8" s="132">
        <f t="shared" si="1"/>
        <v>0</v>
      </c>
      <c r="P8" s="132">
        <f t="shared" si="1"/>
        <v>0</v>
      </c>
      <c r="Q8" s="132">
        <f t="shared" si="1"/>
        <v>0</v>
      </c>
      <c r="R8" s="132">
        <f t="shared" si="1"/>
        <v>0</v>
      </c>
      <c r="S8" s="132">
        <f t="shared" si="1"/>
        <v>0</v>
      </c>
      <c r="T8" s="132">
        <f t="shared" si="1"/>
        <v>0</v>
      </c>
      <c r="U8" s="132">
        <f t="shared" si="1"/>
        <v>0</v>
      </c>
      <c r="V8" s="132">
        <f t="shared" si="1"/>
        <v>0</v>
      </c>
    </row>
    <row r="9" s="120" customFormat="1" ht="20.4" customHeight="1" spans="1:22">
      <c r="A9" s="128"/>
      <c r="B9" s="129" t="s">
        <v>110</v>
      </c>
      <c r="C9" s="130" t="s">
        <v>111</v>
      </c>
      <c r="D9" s="128"/>
      <c r="E9" s="132">
        <f t="shared" si="0"/>
        <v>7546396.48</v>
      </c>
      <c r="F9" s="132">
        <f>F10+F16+F19+F25</f>
        <v>6723865.48</v>
      </c>
      <c r="G9" s="132">
        <f t="shared" ref="G9:V9" si="2">G10+G16+G19+G25</f>
        <v>806691</v>
      </c>
      <c r="H9" s="132">
        <f t="shared" si="2"/>
        <v>15840</v>
      </c>
      <c r="I9" s="132"/>
      <c r="J9" s="132">
        <f t="shared" si="2"/>
        <v>0</v>
      </c>
      <c r="K9" s="132">
        <f t="shared" si="2"/>
        <v>0</v>
      </c>
      <c r="L9" s="132">
        <f t="shared" si="2"/>
        <v>0</v>
      </c>
      <c r="M9" s="132">
        <f t="shared" si="2"/>
        <v>0</v>
      </c>
      <c r="N9" s="132">
        <f t="shared" si="2"/>
        <v>0</v>
      </c>
      <c r="O9" s="132">
        <f t="shared" si="2"/>
        <v>0</v>
      </c>
      <c r="P9" s="132">
        <f t="shared" si="2"/>
        <v>0</v>
      </c>
      <c r="Q9" s="132">
        <f t="shared" si="2"/>
        <v>0</v>
      </c>
      <c r="R9" s="132">
        <f t="shared" si="2"/>
        <v>0</v>
      </c>
      <c r="S9" s="132">
        <f t="shared" si="2"/>
        <v>0</v>
      </c>
      <c r="T9" s="132">
        <f t="shared" si="2"/>
        <v>0</v>
      </c>
      <c r="U9" s="132">
        <f t="shared" si="2"/>
        <v>0</v>
      </c>
      <c r="V9" s="132">
        <f t="shared" si="2"/>
        <v>0</v>
      </c>
    </row>
    <row r="10" s="120" customFormat="1" ht="20.4" customHeight="1" spans="1:22">
      <c r="A10" s="129" t="s">
        <v>120</v>
      </c>
      <c r="B10" s="129" t="s">
        <v>110</v>
      </c>
      <c r="C10" s="130" t="s">
        <v>121</v>
      </c>
      <c r="D10" s="128"/>
      <c r="E10" s="132">
        <f t="shared" si="0"/>
        <v>1076029</v>
      </c>
      <c r="F10" s="132">
        <f>F11+F14</f>
        <v>1076029</v>
      </c>
      <c r="G10" s="132"/>
      <c r="H10" s="132"/>
      <c r="I10" s="132"/>
      <c r="J10" s="132"/>
      <c r="K10" s="132"/>
      <c r="L10" s="132"/>
      <c r="M10" s="132"/>
      <c r="N10" s="132"/>
      <c r="O10" s="132"/>
      <c r="P10" s="132"/>
      <c r="Q10" s="132"/>
      <c r="R10" s="132"/>
      <c r="S10" s="132"/>
      <c r="T10" s="132"/>
      <c r="U10" s="132"/>
      <c r="V10" s="132"/>
    </row>
    <row r="11" s="120" customFormat="1" ht="20.4" customHeight="1" spans="1:22">
      <c r="A11" s="129" t="s">
        <v>122</v>
      </c>
      <c r="B11" s="129" t="s">
        <v>110</v>
      </c>
      <c r="C11" s="130" t="s">
        <v>123</v>
      </c>
      <c r="D11" s="128"/>
      <c r="E11" s="132">
        <f t="shared" si="0"/>
        <v>1004852</v>
      </c>
      <c r="F11" s="132">
        <f>F12+F13</f>
        <v>1004852</v>
      </c>
      <c r="G11" s="132"/>
      <c r="H11" s="132"/>
      <c r="I11" s="132"/>
      <c r="J11" s="132"/>
      <c r="K11" s="132"/>
      <c r="L11" s="132"/>
      <c r="M11" s="132"/>
      <c r="N11" s="132"/>
      <c r="O11" s="132"/>
      <c r="P11" s="132"/>
      <c r="Q11" s="132"/>
      <c r="R11" s="132"/>
      <c r="S11" s="132"/>
      <c r="T11" s="132"/>
      <c r="U11" s="132"/>
      <c r="V11" s="132"/>
    </row>
    <row r="12" s="120" customFormat="1" ht="27.6" customHeight="1" spans="1:22">
      <c r="A12" s="129" t="s">
        <v>124</v>
      </c>
      <c r="B12" s="129" t="s">
        <v>110</v>
      </c>
      <c r="C12" s="130" t="s">
        <v>125</v>
      </c>
      <c r="D12" s="151" t="s">
        <v>376</v>
      </c>
      <c r="E12" s="132">
        <f t="shared" si="0"/>
        <v>669901</v>
      </c>
      <c r="F12" s="132">
        <v>669901</v>
      </c>
      <c r="G12" s="132"/>
      <c r="H12" s="132"/>
      <c r="I12" s="132"/>
      <c r="J12" s="132"/>
      <c r="K12" s="132"/>
      <c r="L12" s="132"/>
      <c r="M12" s="132"/>
      <c r="N12" s="132"/>
      <c r="O12" s="132"/>
      <c r="P12" s="132"/>
      <c r="Q12" s="132"/>
      <c r="R12" s="132"/>
      <c r="S12" s="132"/>
      <c r="T12" s="132"/>
      <c r="U12" s="132"/>
      <c r="V12" s="132"/>
    </row>
    <row r="13" s="120" customFormat="1" ht="25.8" customHeight="1" spans="1:22">
      <c r="A13" s="129" t="s">
        <v>126</v>
      </c>
      <c r="B13" s="129" t="s">
        <v>110</v>
      </c>
      <c r="C13" s="130" t="s">
        <v>127</v>
      </c>
      <c r="D13" s="128" t="s">
        <v>377</v>
      </c>
      <c r="E13" s="132">
        <f t="shared" si="0"/>
        <v>334951</v>
      </c>
      <c r="F13" s="132">
        <v>334951</v>
      </c>
      <c r="G13" s="132"/>
      <c r="H13" s="132"/>
      <c r="I13" s="132"/>
      <c r="J13" s="132"/>
      <c r="K13" s="132"/>
      <c r="L13" s="132"/>
      <c r="M13" s="132"/>
      <c r="N13" s="132"/>
      <c r="O13" s="132"/>
      <c r="P13" s="132"/>
      <c r="Q13" s="132"/>
      <c r="R13" s="132"/>
      <c r="S13" s="132"/>
      <c r="T13" s="132"/>
      <c r="U13" s="132"/>
      <c r="V13" s="132"/>
    </row>
    <row r="14" s="120" customFormat="1" ht="20.4" customHeight="1" spans="1:22">
      <c r="A14" s="129" t="s">
        <v>128</v>
      </c>
      <c r="B14" s="129" t="s">
        <v>110</v>
      </c>
      <c r="C14" s="130" t="s">
        <v>129</v>
      </c>
      <c r="D14" s="128"/>
      <c r="E14" s="132">
        <f t="shared" si="0"/>
        <v>71177</v>
      </c>
      <c r="F14" s="132">
        <v>71177</v>
      </c>
      <c r="G14" s="132"/>
      <c r="H14" s="132"/>
      <c r="I14" s="132"/>
      <c r="J14" s="132"/>
      <c r="K14" s="132"/>
      <c r="L14" s="132"/>
      <c r="M14" s="132"/>
      <c r="N14" s="132"/>
      <c r="O14" s="132"/>
      <c r="P14" s="132"/>
      <c r="Q14" s="132"/>
      <c r="R14" s="132"/>
      <c r="S14" s="132"/>
      <c r="T14" s="132"/>
      <c r="U14" s="132"/>
      <c r="V14" s="132"/>
    </row>
    <row r="15" s="120" customFormat="1" ht="20.4" customHeight="1" spans="1:22">
      <c r="A15" s="129" t="s">
        <v>130</v>
      </c>
      <c r="B15" s="129" t="s">
        <v>110</v>
      </c>
      <c r="C15" s="130" t="s">
        <v>131</v>
      </c>
      <c r="D15" s="128" t="s">
        <v>378</v>
      </c>
      <c r="E15" s="132">
        <f t="shared" si="0"/>
        <v>71177</v>
      </c>
      <c r="F15" s="132">
        <v>71177</v>
      </c>
      <c r="G15" s="132"/>
      <c r="H15" s="132"/>
      <c r="I15" s="132"/>
      <c r="J15" s="132"/>
      <c r="K15" s="132"/>
      <c r="L15" s="132"/>
      <c r="M15" s="132"/>
      <c r="N15" s="132"/>
      <c r="O15" s="132"/>
      <c r="P15" s="132"/>
      <c r="Q15" s="132"/>
      <c r="R15" s="132"/>
      <c r="S15" s="132"/>
      <c r="T15" s="132"/>
      <c r="U15" s="132"/>
      <c r="V15" s="132"/>
    </row>
    <row r="16" s="120" customFormat="1" ht="20.4" customHeight="1" spans="1:22">
      <c r="A16" s="129" t="s">
        <v>132</v>
      </c>
      <c r="B16" s="129" t="s">
        <v>110</v>
      </c>
      <c r="C16" s="130" t="s">
        <v>133</v>
      </c>
      <c r="D16" s="128"/>
      <c r="E16" s="132">
        <f t="shared" si="0"/>
        <v>314016</v>
      </c>
      <c r="F16" s="132">
        <v>314016</v>
      </c>
      <c r="G16" s="132"/>
      <c r="H16" s="132"/>
      <c r="I16" s="132"/>
      <c r="J16" s="132"/>
      <c r="K16" s="132"/>
      <c r="L16" s="132"/>
      <c r="M16" s="132"/>
      <c r="N16" s="132"/>
      <c r="O16" s="132"/>
      <c r="P16" s="132"/>
      <c r="Q16" s="132"/>
      <c r="R16" s="132"/>
      <c r="S16" s="132"/>
      <c r="T16" s="132"/>
      <c r="U16" s="132"/>
      <c r="V16" s="132"/>
    </row>
    <row r="17" s="120" customFormat="1" ht="20.4" customHeight="1" spans="1:22">
      <c r="A17" s="129" t="s">
        <v>134</v>
      </c>
      <c r="B17" s="129" t="s">
        <v>110</v>
      </c>
      <c r="C17" s="130" t="s">
        <v>135</v>
      </c>
      <c r="D17" s="128"/>
      <c r="E17" s="132">
        <f t="shared" si="0"/>
        <v>314016</v>
      </c>
      <c r="F17" s="132">
        <v>314016</v>
      </c>
      <c r="G17" s="132"/>
      <c r="H17" s="132"/>
      <c r="I17" s="132"/>
      <c r="J17" s="132"/>
      <c r="K17" s="132"/>
      <c r="L17" s="132"/>
      <c r="M17" s="132"/>
      <c r="N17" s="132"/>
      <c r="O17" s="132"/>
      <c r="P17" s="132"/>
      <c r="Q17" s="132"/>
      <c r="R17" s="132"/>
      <c r="S17" s="132"/>
      <c r="T17" s="132"/>
      <c r="U17" s="132"/>
      <c r="V17" s="132"/>
    </row>
    <row r="18" s="120" customFormat="1" ht="20.4" customHeight="1" spans="1:22">
      <c r="A18" s="129" t="s">
        <v>136</v>
      </c>
      <c r="B18" s="129" t="s">
        <v>110</v>
      </c>
      <c r="C18" s="130" t="s">
        <v>137</v>
      </c>
      <c r="D18" s="128" t="s">
        <v>379</v>
      </c>
      <c r="E18" s="132">
        <f t="shared" si="0"/>
        <v>314016</v>
      </c>
      <c r="F18" s="132">
        <v>314016</v>
      </c>
      <c r="G18" s="132"/>
      <c r="H18" s="132"/>
      <c r="I18" s="132"/>
      <c r="J18" s="132"/>
      <c r="K18" s="132"/>
      <c r="L18" s="132"/>
      <c r="M18" s="132"/>
      <c r="N18" s="132"/>
      <c r="O18" s="132"/>
      <c r="P18" s="132"/>
      <c r="Q18" s="132"/>
      <c r="R18" s="132"/>
      <c r="S18" s="132"/>
      <c r="T18" s="132"/>
      <c r="U18" s="132"/>
      <c r="V18" s="132"/>
    </row>
    <row r="19" s="120" customFormat="1" ht="20.4" customHeight="1" spans="1:22">
      <c r="A19" s="129" t="s">
        <v>138</v>
      </c>
      <c r="B19" s="129" t="s">
        <v>110</v>
      </c>
      <c r="C19" s="133" t="s">
        <v>139</v>
      </c>
      <c r="D19" s="128"/>
      <c r="E19" s="132">
        <f t="shared" si="0"/>
        <v>5653925.4</v>
      </c>
      <c r="F19" s="132">
        <f t="shared" ref="F19:V19" si="3">F20</f>
        <v>4831394.4</v>
      </c>
      <c r="G19" s="132">
        <f t="shared" si="3"/>
        <v>806691</v>
      </c>
      <c r="H19" s="132">
        <f t="shared" si="3"/>
        <v>15840</v>
      </c>
      <c r="I19" s="132"/>
      <c r="J19" s="132">
        <f t="shared" si="3"/>
        <v>0</v>
      </c>
      <c r="K19" s="132">
        <f t="shared" si="3"/>
        <v>0</v>
      </c>
      <c r="L19" s="132">
        <f t="shared" si="3"/>
        <v>0</v>
      </c>
      <c r="M19" s="132">
        <f t="shared" si="3"/>
        <v>0</v>
      </c>
      <c r="N19" s="132">
        <f t="shared" si="3"/>
        <v>0</v>
      </c>
      <c r="O19" s="132">
        <f t="shared" si="3"/>
        <v>0</v>
      </c>
      <c r="P19" s="132">
        <f t="shared" si="3"/>
        <v>0</v>
      </c>
      <c r="Q19" s="132">
        <f t="shared" si="3"/>
        <v>0</v>
      </c>
      <c r="R19" s="132">
        <f t="shared" si="3"/>
        <v>0</v>
      </c>
      <c r="S19" s="132">
        <f t="shared" si="3"/>
        <v>0</v>
      </c>
      <c r="T19" s="132">
        <f t="shared" si="3"/>
        <v>0</v>
      </c>
      <c r="U19" s="132">
        <f t="shared" si="3"/>
        <v>0</v>
      </c>
      <c r="V19" s="132">
        <f t="shared" si="3"/>
        <v>0</v>
      </c>
    </row>
    <row r="20" s="120" customFormat="1" ht="20.4" customHeight="1" spans="1:22">
      <c r="A20" s="134" t="s">
        <v>140</v>
      </c>
      <c r="B20" s="129" t="s">
        <v>110</v>
      </c>
      <c r="C20" s="133" t="s">
        <v>141</v>
      </c>
      <c r="D20" s="128"/>
      <c r="E20" s="132">
        <f t="shared" si="0"/>
        <v>5653925.4</v>
      </c>
      <c r="F20" s="132">
        <f t="shared" ref="F20:V20" si="4">SUM(F21:F24)</f>
        <v>4831394.4</v>
      </c>
      <c r="G20" s="132">
        <f t="shared" si="4"/>
        <v>806691</v>
      </c>
      <c r="H20" s="132">
        <f t="shared" si="4"/>
        <v>15840</v>
      </c>
      <c r="I20" s="132"/>
      <c r="J20" s="132"/>
      <c r="K20" s="132">
        <f t="shared" si="4"/>
        <v>0</v>
      </c>
      <c r="L20" s="132">
        <f t="shared" si="4"/>
        <v>0</v>
      </c>
      <c r="M20" s="132">
        <f t="shared" si="4"/>
        <v>0</v>
      </c>
      <c r="N20" s="132">
        <f t="shared" si="4"/>
        <v>0</v>
      </c>
      <c r="O20" s="132">
        <f t="shared" si="4"/>
        <v>0</v>
      </c>
      <c r="P20" s="132">
        <f t="shared" si="4"/>
        <v>0</v>
      </c>
      <c r="Q20" s="132">
        <f t="shared" si="4"/>
        <v>0</v>
      </c>
      <c r="R20" s="132">
        <f t="shared" si="4"/>
        <v>0</v>
      </c>
      <c r="S20" s="132">
        <f t="shared" si="4"/>
        <v>0</v>
      </c>
      <c r="T20" s="132">
        <f t="shared" si="4"/>
        <v>0</v>
      </c>
      <c r="U20" s="132">
        <f t="shared" si="4"/>
        <v>0</v>
      </c>
      <c r="V20" s="132">
        <f t="shared" si="4"/>
        <v>0</v>
      </c>
    </row>
    <row r="21" s="140" customFormat="1" ht="20.4" customHeight="1" spans="1:22">
      <c r="A21" s="134" t="s">
        <v>142</v>
      </c>
      <c r="B21" s="129" t="s">
        <v>110</v>
      </c>
      <c r="C21" s="135" t="s">
        <v>143</v>
      </c>
      <c r="D21" s="128" t="s">
        <v>205</v>
      </c>
      <c r="E21" s="132">
        <f t="shared" si="0"/>
        <v>4717921</v>
      </c>
      <c r="F21" s="132">
        <v>4717921</v>
      </c>
      <c r="G21" s="132">
        <v>0</v>
      </c>
      <c r="H21" s="132">
        <v>0</v>
      </c>
      <c r="I21" s="132"/>
      <c r="J21" s="132">
        <v>0</v>
      </c>
      <c r="K21" s="132">
        <v>0</v>
      </c>
      <c r="L21" s="132">
        <v>0</v>
      </c>
      <c r="M21" s="132">
        <v>0</v>
      </c>
      <c r="N21" s="132">
        <v>0</v>
      </c>
      <c r="O21" s="132">
        <v>0</v>
      </c>
      <c r="P21" s="132">
        <v>0</v>
      </c>
      <c r="Q21" s="132">
        <v>0</v>
      </c>
      <c r="R21" s="132">
        <v>0</v>
      </c>
      <c r="S21" s="132">
        <v>0</v>
      </c>
      <c r="T21" s="132">
        <v>0</v>
      </c>
      <c r="U21" s="132">
        <v>0</v>
      </c>
      <c r="V21" s="132">
        <v>0</v>
      </c>
    </row>
    <row r="22" s="140" customFormat="1" ht="20.4" customHeight="1" spans="1:22">
      <c r="A22" s="134" t="s">
        <v>142</v>
      </c>
      <c r="B22" s="129" t="s">
        <v>110</v>
      </c>
      <c r="C22" s="135" t="s">
        <v>143</v>
      </c>
      <c r="D22" s="128" t="s">
        <v>208</v>
      </c>
      <c r="E22" s="132">
        <f t="shared" si="0"/>
        <v>113473.4</v>
      </c>
      <c r="F22" s="132">
        <v>113473.4</v>
      </c>
      <c r="G22" s="132">
        <v>0</v>
      </c>
      <c r="H22" s="132">
        <v>0</v>
      </c>
      <c r="I22" s="132">
        <v>0</v>
      </c>
      <c r="J22" s="132">
        <v>0</v>
      </c>
      <c r="K22" s="132">
        <v>0</v>
      </c>
      <c r="L22" s="132">
        <v>0</v>
      </c>
      <c r="M22" s="132">
        <v>0</v>
      </c>
      <c r="N22" s="132">
        <v>0</v>
      </c>
      <c r="O22" s="132">
        <v>0</v>
      </c>
      <c r="P22" s="132">
        <v>0</v>
      </c>
      <c r="Q22" s="132">
        <v>0</v>
      </c>
      <c r="R22" s="132">
        <v>0</v>
      </c>
      <c r="S22" s="132">
        <v>0</v>
      </c>
      <c r="T22" s="132">
        <v>0</v>
      </c>
      <c r="U22" s="132">
        <v>0</v>
      </c>
      <c r="V22" s="132">
        <v>0</v>
      </c>
    </row>
    <row r="23" s="140" customFormat="1" ht="20.4" customHeight="1" spans="1:22">
      <c r="A23" s="134" t="s">
        <v>142</v>
      </c>
      <c r="B23" s="129" t="s">
        <v>110</v>
      </c>
      <c r="C23" s="135" t="s">
        <v>143</v>
      </c>
      <c r="D23" s="128" t="s">
        <v>191</v>
      </c>
      <c r="E23" s="132">
        <f t="shared" si="0"/>
        <v>15840</v>
      </c>
      <c r="F23" s="132">
        <v>0</v>
      </c>
      <c r="G23" s="132">
        <v>0</v>
      </c>
      <c r="H23" s="132">
        <v>15840</v>
      </c>
      <c r="I23" s="132">
        <v>0</v>
      </c>
      <c r="J23" s="132">
        <v>0</v>
      </c>
      <c r="K23" s="132">
        <v>0</v>
      </c>
      <c r="L23" s="132">
        <v>0</v>
      </c>
      <c r="M23" s="132">
        <v>0</v>
      </c>
      <c r="N23" s="132">
        <v>0</v>
      </c>
      <c r="O23" s="132">
        <v>0</v>
      </c>
      <c r="P23" s="132">
        <v>0</v>
      </c>
      <c r="Q23" s="132">
        <v>0</v>
      </c>
      <c r="R23" s="132">
        <v>0</v>
      </c>
      <c r="S23" s="132">
        <v>0</v>
      </c>
      <c r="T23" s="132">
        <v>0</v>
      </c>
      <c r="U23" s="132">
        <v>0</v>
      </c>
      <c r="V23" s="132">
        <v>0</v>
      </c>
    </row>
    <row r="24" s="140" customFormat="1" ht="20.4" customHeight="1" spans="1:22">
      <c r="A24" s="134" t="s">
        <v>142</v>
      </c>
      <c r="B24" s="129" t="s">
        <v>110</v>
      </c>
      <c r="C24" s="135" t="s">
        <v>143</v>
      </c>
      <c r="D24" s="128" t="s">
        <v>190</v>
      </c>
      <c r="E24" s="132">
        <f t="shared" si="0"/>
        <v>806691</v>
      </c>
      <c r="F24" s="132">
        <v>0</v>
      </c>
      <c r="G24" s="132">
        <v>806691</v>
      </c>
      <c r="H24" s="132">
        <v>0</v>
      </c>
      <c r="I24" s="132">
        <v>0</v>
      </c>
      <c r="J24" s="132">
        <v>0</v>
      </c>
      <c r="K24" s="132">
        <v>0</v>
      </c>
      <c r="L24" s="132">
        <v>0</v>
      </c>
      <c r="M24" s="132">
        <v>0</v>
      </c>
      <c r="N24" s="132">
        <v>0</v>
      </c>
      <c r="O24" s="132">
        <v>0</v>
      </c>
      <c r="P24" s="132">
        <v>0</v>
      </c>
      <c r="Q24" s="132">
        <v>0</v>
      </c>
      <c r="R24" s="132">
        <v>0</v>
      </c>
      <c r="S24" s="132">
        <v>0</v>
      </c>
      <c r="T24" s="132">
        <v>0</v>
      </c>
      <c r="U24" s="132">
        <v>0</v>
      </c>
      <c r="V24" s="132">
        <v>0</v>
      </c>
    </row>
    <row r="25" s="140" customFormat="1" ht="20.4" customHeight="1" spans="1:22">
      <c r="A25" s="129">
        <v>221</v>
      </c>
      <c r="B25" s="129" t="s">
        <v>110</v>
      </c>
      <c r="C25" s="130" t="s">
        <v>150</v>
      </c>
      <c r="D25" s="130"/>
      <c r="E25" s="132">
        <f t="shared" ref="E25:E38" si="5">SUM(F25:H25)</f>
        <v>502426.08</v>
      </c>
      <c r="F25" s="132">
        <v>502426.08</v>
      </c>
      <c r="G25" s="132"/>
      <c r="H25" s="132"/>
      <c r="I25" s="132"/>
      <c r="J25" s="132"/>
      <c r="K25" s="132"/>
      <c r="L25" s="132"/>
      <c r="M25" s="132"/>
      <c r="N25" s="132"/>
      <c r="O25" s="132"/>
      <c r="P25" s="132"/>
      <c r="Q25" s="132"/>
      <c r="R25" s="132"/>
      <c r="S25" s="132"/>
      <c r="T25" s="132"/>
      <c r="U25" s="132"/>
      <c r="V25" s="132"/>
    </row>
    <row r="26" s="140" customFormat="1" ht="20.4" customHeight="1" spans="1:22">
      <c r="A26" s="134" t="s">
        <v>151</v>
      </c>
      <c r="B26" s="129" t="s">
        <v>110</v>
      </c>
      <c r="C26" s="130" t="s">
        <v>152</v>
      </c>
      <c r="D26" s="130"/>
      <c r="E26" s="132">
        <f t="shared" si="5"/>
        <v>502426.08</v>
      </c>
      <c r="F26" s="132">
        <v>502426.08</v>
      </c>
      <c r="G26" s="132"/>
      <c r="H26" s="132"/>
      <c r="I26" s="132"/>
      <c r="J26" s="132"/>
      <c r="K26" s="132"/>
      <c r="L26" s="132"/>
      <c r="M26" s="132"/>
      <c r="N26" s="132"/>
      <c r="O26" s="132"/>
      <c r="P26" s="132"/>
      <c r="Q26" s="132"/>
      <c r="R26" s="132"/>
      <c r="S26" s="132"/>
      <c r="T26" s="132"/>
      <c r="U26" s="132"/>
      <c r="V26" s="132"/>
    </row>
    <row r="27" s="140" customFormat="1" ht="20.4" customHeight="1" spans="1:22">
      <c r="A27" s="134" t="s">
        <v>153</v>
      </c>
      <c r="B27" s="129" t="s">
        <v>110</v>
      </c>
      <c r="C27" s="130" t="s">
        <v>154</v>
      </c>
      <c r="D27" s="130" t="s">
        <v>154</v>
      </c>
      <c r="E27" s="132">
        <f t="shared" si="5"/>
        <v>502426.08</v>
      </c>
      <c r="F27" s="132">
        <v>502426.08</v>
      </c>
      <c r="G27" s="132"/>
      <c r="H27" s="132"/>
      <c r="I27" s="132"/>
      <c r="J27" s="132"/>
      <c r="K27" s="132"/>
      <c r="L27" s="132"/>
      <c r="M27" s="132"/>
      <c r="N27" s="132"/>
      <c r="O27" s="132"/>
      <c r="P27" s="132"/>
      <c r="Q27" s="132"/>
      <c r="R27" s="132"/>
      <c r="S27" s="132"/>
      <c r="T27" s="132"/>
      <c r="U27" s="132"/>
      <c r="V27" s="132"/>
    </row>
    <row r="28" s="140" customFormat="1" ht="20.4" customHeight="1" spans="1:22">
      <c r="A28" s="128"/>
      <c r="B28" s="129" t="s">
        <v>112</v>
      </c>
      <c r="C28" s="130" t="s">
        <v>113</v>
      </c>
      <c r="D28" s="151"/>
      <c r="E28" s="152">
        <f>E29+E32+E35</f>
        <v>273357</v>
      </c>
      <c r="F28" s="152">
        <f>F29+F32+F35</f>
        <v>273357</v>
      </c>
      <c r="G28" s="152">
        <f t="shared" ref="G28:Q28" si="6">G35</f>
        <v>0</v>
      </c>
      <c r="H28" s="152">
        <f t="shared" si="6"/>
        <v>0</v>
      </c>
      <c r="I28" s="152">
        <f t="shared" si="6"/>
        <v>0</v>
      </c>
      <c r="J28" s="152">
        <f t="shared" si="6"/>
        <v>0</v>
      </c>
      <c r="K28" s="152">
        <f t="shared" si="6"/>
        <v>0</v>
      </c>
      <c r="L28" s="152">
        <f t="shared" si="6"/>
        <v>0</v>
      </c>
      <c r="M28" s="152">
        <f t="shared" si="6"/>
        <v>0</v>
      </c>
      <c r="N28" s="152">
        <f t="shared" si="6"/>
        <v>0</v>
      </c>
      <c r="O28" s="152">
        <f t="shared" si="6"/>
        <v>0</v>
      </c>
      <c r="P28" s="152">
        <f t="shared" si="6"/>
        <v>0</v>
      </c>
      <c r="Q28" s="152">
        <f t="shared" si="6"/>
        <v>0</v>
      </c>
      <c r="R28" s="151"/>
      <c r="S28" s="151"/>
      <c r="T28" s="151"/>
      <c r="U28" s="151"/>
      <c r="V28" s="151"/>
    </row>
    <row r="29" s="140" customFormat="1" ht="20.4" customHeight="1" spans="1:22">
      <c r="A29" s="129" t="s">
        <v>120</v>
      </c>
      <c r="B29" s="129" t="s">
        <v>112</v>
      </c>
      <c r="C29" s="130" t="s">
        <v>121</v>
      </c>
      <c r="D29" s="151"/>
      <c r="E29" s="152">
        <f t="shared" ref="E29:E37" si="7">SUM(F29:H29)</f>
        <v>73094</v>
      </c>
      <c r="F29" s="152">
        <f>F30</f>
        <v>73094</v>
      </c>
      <c r="G29" s="152"/>
      <c r="H29" s="152"/>
      <c r="I29" s="152"/>
      <c r="J29" s="152"/>
      <c r="K29" s="152"/>
      <c r="L29" s="152"/>
      <c r="M29" s="152"/>
      <c r="N29" s="152"/>
      <c r="O29" s="152"/>
      <c r="P29" s="152"/>
      <c r="Q29" s="152"/>
      <c r="R29" s="151"/>
      <c r="S29" s="151"/>
      <c r="T29" s="151"/>
      <c r="U29" s="151"/>
      <c r="V29" s="151"/>
    </row>
    <row r="30" s="140" customFormat="1" ht="20.4" customHeight="1" spans="1:22">
      <c r="A30" s="129" t="s">
        <v>122</v>
      </c>
      <c r="B30" s="129" t="s">
        <v>112</v>
      </c>
      <c r="C30" s="130" t="s">
        <v>123</v>
      </c>
      <c r="D30" s="151"/>
      <c r="E30" s="152">
        <f t="shared" si="7"/>
        <v>73094</v>
      </c>
      <c r="F30" s="152">
        <f>F31</f>
        <v>73094</v>
      </c>
      <c r="G30" s="152"/>
      <c r="H30" s="152"/>
      <c r="I30" s="152"/>
      <c r="J30" s="152"/>
      <c r="K30" s="152"/>
      <c r="L30" s="152"/>
      <c r="M30" s="152"/>
      <c r="N30" s="152"/>
      <c r="O30" s="152"/>
      <c r="P30" s="152"/>
      <c r="Q30" s="152"/>
      <c r="R30" s="151"/>
      <c r="S30" s="151"/>
      <c r="T30" s="151"/>
      <c r="U30" s="151"/>
      <c r="V30" s="151"/>
    </row>
    <row r="31" s="140" customFormat="1" ht="33.6" customHeight="1" spans="1:22">
      <c r="A31" s="129" t="s">
        <v>124</v>
      </c>
      <c r="B31" s="129" t="s">
        <v>112</v>
      </c>
      <c r="C31" s="130" t="s">
        <v>125</v>
      </c>
      <c r="D31" s="151" t="s">
        <v>376</v>
      </c>
      <c r="E31" s="152">
        <f t="shared" si="7"/>
        <v>73094</v>
      </c>
      <c r="F31" s="152">
        <v>73094</v>
      </c>
      <c r="G31" s="152"/>
      <c r="H31" s="152"/>
      <c r="I31" s="152"/>
      <c r="J31" s="152"/>
      <c r="K31" s="152"/>
      <c r="L31" s="152"/>
      <c r="M31" s="152"/>
      <c r="N31" s="152"/>
      <c r="O31" s="152"/>
      <c r="P31" s="152"/>
      <c r="Q31" s="152"/>
      <c r="R31" s="151"/>
      <c r="S31" s="151"/>
      <c r="T31" s="151"/>
      <c r="U31" s="151"/>
      <c r="V31" s="151"/>
    </row>
    <row r="32" s="140" customFormat="1" ht="20.4" customHeight="1" spans="1:22">
      <c r="A32" s="129" t="s">
        <v>132</v>
      </c>
      <c r="B32" s="129" t="s">
        <v>112</v>
      </c>
      <c r="C32" s="130" t="s">
        <v>133</v>
      </c>
      <c r="D32" s="151"/>
      <c r="E32" s="152">
        <f t="shared" si="7"/>
        <v>34263</v>
      </c>
      <c r="F32" s="152">
        <f>F33</f>
        <v>34263</v>
      </c>
      <c r="G32" s="152"/>
      <c r="H32" s="152"/>
      <c r="I32" s="152"/>
      <c r="J32" s="152"/>
      <c r="K32" s="152"/>
      <c r="L32" s="152"/>
      <c r="M32" s="152"/>
      <c r="N32" s="152"/>
      <c r="O32" s="152"/>
      <c r="P32" s="152"/>
      <c r="Q32" s="152"/>
      <c r="R32" s="151"/>
      <c r="S32" s="151"/>
      <c r="T32" s="151"/>
      <c r="U32" s="151"/>
      <c r="V32" s="151"/>
    </row>
    <row r="33" s="140" customFormat="1" ht="20.4" customHeight="1" spans="1:22">
      <c r="A33" s="129" t="s">
        <v>134</v>
      </c>
      <c r="B33" s="129" t="s">
        <v>112</v>
      </c>
      <c r="C33" s="130" t="s">
        <v>135</v>
      </c>
      <c r="D33" s="151"/>
      <c r="E33" s="152">
        <f t="shared" si="7"/>
        <v>34263</v>
      </c>
      <c r="F33" s="152">
        <f>F34</f>
        <v>34263</v>
      </c>
      <c r="G33" s="152"/>
      <c r="H33" s="152"/>
      <c r="I33" s="152"/>
      <c r="J33" s="152"/>
      <c r="K33" s="152"/>
      <c r="L33" s="152"/>
      <c r="M33" s="152"/>
      <c r="N33" s="152"/>
      <c r="O33" s="152"/>
      <c r="P33" s="152"/>
      <c r="Q33" s="152"/>
      <c r="R33" s="151"/>
      <c r="S33" s="151"/>
      <c r="T33" s="151"/>
      <c r="U33" s="151"/>
      <c r="V33" s="151"/>
    </row>
    <row r="34" s="140" customFormat="1" ht="20.4" customHeight="1" spans="1:22">
      <c r="A34" s="129" t="s">
        <v>136</v>
      </c>
      <c r="B34" s="129" t="s">
        <v>112</v>
      </c>
      <c r="C34" s="130" t="s">
        <v>137</v>
      </c>
      <c r="D34" s="151" t="s">
        <v>379</v>
      </c>
      <c r="E34" s="152">
        <f t="shared" si="7"/>
        <v>34263</v>
      </c>
      <c r="F34" s="152">
        <v>34263</v>
      </c>
      <c r="G34" s="152"/>
      <c r="H34" s="152"/>
      <c r="I34" s="152"/>
      <c r="J34" s="152"/>
      <c r="K34" s="152"/>
      <c r="L34" s="152"/>
      <c r="M34" s="152"/>
      <c r="N34" s="152"/>
      <c r="O34" s="152"/>
      <c r="P34" s="152"/>
      <c r="Q34" s="152"/>
      <c r="R34" s="151"/>
      <c r="S34" s="151"/>
      <c r="T34" s="151"/>
      <c r="U34" s="151"/>
      <c r="V34" s="151"/>
    </row>
    <row r="35" s="140" customFormat="1" ht="20.4" customHeight="1" spans="1:22">
      <c r="A35" s="129" t="s">
        <v>138</v>
      </c>
      <c r="B35" s="129" t="s">
        <v>112</v>
      </c>
      <c r="C35" s="153" t="s">
        <v>139</v>
      </c>
      <c r="D35" s="151"/>
      <c r="E35" s="132">
        <f t="shared" si="7"/>
        <v>166000</v>
      </c>
      <c r="F35" s="152">
        <f t="shared" ref="F35:V35" si="8">F36</f>
        <v>166000</v>
      </c>
      <c r="G35" s="152">
        <f t="shared" si="8"/>
        <v>0</v>
      </c>
      <c r="H35" s="152">
        <f t="shared" si="8"/>
        <v>0</v>
      </c>
      <c r="I35" s="152">
        <f t="shared" si="8"/>
        <v>0</v>
      </c>
      <c r="J35" s="152">
        <f t="shared" si="8"/>
        <v>0</v>
      </c>
      <c r="K35" s="152">
        <f t="shared" si="8"/>
        <v>0</v>
      </c>
      <c r="L35" s="152">
        <f t="shared" si="8"/>
        <v>0</v>
      </c>
      <c r="M35" s="152">
        <f t="shared" si="8"/>
        <v>0</v>
      </c>
      <c r="N35" s="152">
        <f t="shared" si="8"/>
        <v>0</v>
      </c>
      <c r="O35" s="152">
        <f t="shared" si="8"/>
        <v>0</v>
      </c>
      <c r="P35" s="152">
        <f t="shared" si="8"/>
        <v>0</v>
      </c>
      <c r="Q35" s="152">
        <f t="shared" si="8"/>
        <v>0</v>
      </c>
      <c r="R35" s="152">
        <f t="shared" si="8"/>
        <v>0</v>
      </c>
      <c r="S35" s="152">
        <f t="shared" si="8"/>
        <v>0</v>
      </c>
      <c r="T35" s="152">
        <f t="shared" si="8"/>
        <v>0</v>
      </c>
      <c r="U35" s="152">
        <f t="shared" si="8"/>
        <v>0</v>
      </c>
      <c r="V35" s="152">
        <f t="shared" si="8"/>
        <v>0</v>
      </c>
    </row>
    <row r="36" s="140" customFormat="1" ht="20.4" customHeight="1" spans="1:22">
      <c r="A36" s="134" t="s">
        <v>140</v>
      </c>
      <c r="B36" s="129" t="s">
        <v>112</v>
      </c>
      <c r="C36" s="153" t="s">
        <v>141</v>
      </c>
      <c r="D36" s="151"/>
      <c r="E36" s="132">
        <f t="shared" si="7"/>
        <v>166000</v>
      </c>
      <c r="F36" s="152">
        <f t="shared" ref="F36:V36" si="9">SUM(F37:F37)</f>
        <v>166000</v>
      </c>
      <c r="G36" s="152">
        <f t="shared" si="9"/>
        <v>0</v>
      </c>
      <c r="H36" s="152">
        <f t="shared" si="9"/>
        <v>0</v>
      </c>
      <c r="I36" s="152">
        <f t="shared" si="9"/>
        <v>0</v>
      </c>
      <c r="J36" s="152">
        <f t="shared" si="9"/>
        <v>0</v>
      </c>
      <c r="K36" s="152">
        <f t="shared" si="9"/>
        <v>0</v>
      </c>
      <c r="L36" s="152">
        <f t="shared" si="9"/>
        <v>0</v>
      </c>
      <c r="M36" s="152">
        <f t="shared" si="9"/>
        <v>0</v>
      </c>
      <c r="N36" s="152">
        <f t="shared" si="9"/>
        <v>0</v>
      </c>
      <c r="O36" s="152">
        <f t="shared" si="9"/>
        <v>0</v>
      </c>
      <c r="P36" s="152">
        <f t="shared" si="9"/>
        <v>0</v>
      </c>
      <c r="Q36" s="152">
        <f t="shared" si="9"/>
        <v>0</v>
      </c>
      <c r="R36" s="152">
        <f t="shared" si="9"/>
        <v>0</v>
      </c>
      <c r="S36" s="152">
        <f t="shared" si="9"/>
        <v>0</v>
      </c>
      <c r="T36" s="152">
        <f t="shared" si="9"/>
        <v>0</v>
      </c>
      <c r="U36" s="152">
        <f t="shared" si="9"/>
        <v>0</v>
      </c>
      <c r="V36" s="152">
        <f t="shared" si="9"/>
        <v>0</v>
      </c>
    </row>
    <row r="37" s="140" customFormat="1" ht="20.4" customHeight="1" spans="1:22">
      <c r="A37" s="134" t="s">
        <v>142</v>
      </c>
      <c r="B37" s="129" t="s">
        <v>112</v>
      </c>
      <c r="C37" s="128" t="s">
        <v>143</v>
      </c>
      <c r="D37" s="128" t="s">
        <v>205</v>
      </c>
      <c r="E37" s="132">
        <f t="shared" si="7"/>
        <v>166000</v>
      </c>
      <c r="F37" s="132">
        <v>166000</v>
      </c>
      <c r="G37" s="132">
        <v>0</v>
      </c>
      <c r="H37" s="132">
        <v>0</v>
      </c>
      <c r="I37" s="132">
        <v>0</v>
      </c>
      <c r="J37" s="132">
        <v>0</v>
      </c>
      <c r="K37" s="132">
        <v>0</v>
      </c>
      <c r="L37" s="132">
        <v>0</v>
      </c>
      <c r="M37" s="132">
        <v>0</v>
      </c>
      <c r="N37" s="132">
        <v>0</v>
      </c>
      <c r="O37" s="132">
        <v>0</v>
      </c>
      <c r="P37" s="132">
        <v>0</v>
      </c>
      <c r="Q37" s="132">
        <v>0</v>
      </c>
      <c r="R37" s="132">
        <v>0</v>
      </c>
      <c r="S37" s="132">
        <v>0</v>
      </c>
      <c r="T37" s="132">
        <v>0</v>
      </c>
      <c r="U37" s="132">
        <v>0</v>
      </c>
      <c r="V37" s="132">
        <v>0</v>
      </c>
    </row>
    <row r="38" ht="16.2" customHeight="1"/>
    <row r="39" ht="16.2" customHeight="1"/>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1"/>
  <sheetViews>
    <sheetView showGridLines="0" showZeros="0" zoomScale="115" zoomScaleNormal="115" workbookViewId="0">
      <selection activeCell="E21" sqref="E21"/>
    </sheetView>
  </sheetViews>
  <sheetFormatPr defaultColWidth="9.12222222222222" defaultRowHeight="12.75" customHeight="1"/>
  <cols>
    <col min="1" max="2" width="16.3777777777778" style="92" customWidth="1"/>
    <col min="3" max="3" width="41.5" style="92" customWidth="1"/>
    <col min="4" max="4" width="16.5" style="92" customWidth="1"/>
    <col min="5" max="16" width="12.3777777777778" style="92" customWidth="1"/>
    <col min="17" max="16384" width="9.12222222222222" style="92"/>
  </cols>
  <sheetData>
    <row r="1" ht="23.25" customHeight="1" spans="1:18">
      <c r="A1" s="93"/>
      <c r="B1" s="93"/>
      <c r="C1" s="93"/>
      <c r="D1" s="93"/>
      <c r="E1" s="93"/>
      <c r="F1" s="93"/>
      <c r="G1" s="93"/>
      <c r="H1" s="93"/>
      <c r="I1" s="93"/>
      <c r="J1" s="93"/>
      <c r="K1" s="93"/>
      <c r="L1" s="93"/>
      <c r="M1" s="93"/>
      <c r="N1" s="93"/>
      <c r="P1" s="108" t="s">
        <v>380</v>
      </c>
      <c r="Q1" s="107"/>
      <c r="R1" s="107"/>
    </row>
    <row r="2" ht="23.25" customHeight="1" spans="1:18">
      <c r="A2" s="94" t="s">
        <v>381</v>
      </c>
      <c r="B2" s="94"/>
      <c r="C2" s="94"/>
      <c r="D2" s="94"/>
      <c r="E2" s="94"/>
      <c r="F2" s="94"/>
      <c r="G2" s="94"/>
      <c r="H2" s="94"/>
      <c r="I2" s="94"/>
      <c r="J2" s="94"/>
      <c r="K2" s="94"/>
      <c r="L2" s="94"/>
      <c r="M2" s="94"/>
      <c r="N2" s="94"/>
      <c r="O2" s="94"/>
      <c r="P2" s="94"/>
      <c r="Q2" s="107"/>
      <c r="R2" s="107"/>
    </row>
    <row r="3" ht="23.25" customHeight="1" spans="1:18">
      <c r="A3" s="95"/>
      <c r="B3" s="121"/>
      <c r="C3" s="121"/>
      <c r="D3" s="121"/>
      <c r="E3" s="121"/>
      <c r="F3" s="121"/>
      <c r="G3" s="121"/>
      <c r="H3" s="121"/>
      <c r="I3" s="136"/>
      <c r="J3" s="136"/>
      <c r="K3" s="136"/>
      <c r="L3" s="136"/>
      <c r="M3" s="136"/>
      <c r="N3" s="136"/>
      <c r="O3" s="137"/>
      <c r="P3" s="138" t="s">
        <v>90</v>
      </c>
      <c r="Q3" s="107"/>
      <c r="R3" s="107"/>
    </row>
    <row r="4" s="120" customFormat="1" ht="25.5" customHeight="1" spans="1:18">
      <c r="A4" s="106" t="s">
        <v>116</v>
      </c>
      <c r="B4" s="106" t="s">
        <v>91</v>
      </c>
      <c r="C4" s="122" t="s">
        <v>117</v>
      </c>
      <c r="D4" s="123" t="s">
        <v>118</v>
      </c>
      <c r="E4" s="124" t="s">
        <v>343</v>
      </c>
      <c r="F4" s="125" t="s">
        <v>344</v>
      </c>
      <c r="G4" s="124" t="s">
        <v>345</v>
      </c>
      <c r="H4" s="124" t="s">
        <v>346</v>
      </c>
      <c r="I4" s="126" t="s">
        <v>347</v>
      </c>
      <c r="J4" s="126" t="s">
        <v>348</v>
      </c>
      <c r="K4" s="126" t="s">
        <v>198</v>
      </c>
      <c r="L4" s="126" t="s">
        <v>349</v>
      </c>
      <c r="M4" s="126" t="s">
        <v>191</v>
      </c>
      <c r="N4" s="126" t="s">
        <v>199</v>
      </c>
      <c r="O4" s="126" t="s">
        <v>194</v>
      </c>
      <c r="P4" s="106" t="s">
        <v>200</v>
      </c>
      <c r="Q4" s="136"/>
      <c r="R4" s="136"/>
    </row>
    <row r="5" s="120" customFormat="1" ht="14.25" customHeight="1" spans="1:18">
      <c r="A5" s="106"/>
      <c r="B5" s="106"/>
      <c r="C5" s="112"/>
      <c r="D5" s="106"/>
      <c r="E5" s="126"/>
      <c r="F5" s="127"/>
      <c r="G5" s="126"/>
      <c r="H5" s="126"/>
      <c r="I5" s="126"/>
      <c r="J5" s="126"/>
      <c r="K5" s="126"/>
      <c r="L5" s="126"/>
      <c r="M5" s="126"/>
      <c r="N5" s="126"/>
      <c r="O5" s="126"/>
      <c r="P5" s="106"/>
      <c r="Q5" s="136"/>
      <c r="R5" s="136"/>
    </row>
    <row r="6" s="120" customFormat="1" ht="14.25" customHeight="1" spans="1:18">
      <c r="A6" s="106"/>
      <c r="B6" s="106"/>
      <c r="C6" s="112"/>
      <c r="D6" s="106"/>
      <c r="E6" s="126"/>
      <c r="F6" s="127"/>
      <c r="G6" s="126"/>
      <c r="H6" s="126"/>
      <c r="I6" s="126"/>
      <c r="J6" s="126"/>
      <c r="K6" s="126"/>
      <c r="L6" s="126"/>
      <c r="M6" s="126"/>
      <c r="N6" s="126"/>
      <c r="O6" s="126"/>
      <c r="P6" s="106"/>
      <c r="Q6" s="136"/>
      <c r="R6" s="136"/>
    </row>
    <row r="7" s="120" customFormat="1" ht="22.2" customHeight="1" spans="1:18">
      <c r="A7" s="128"/>
      <c r="B7" s="129" t="s">
        <v>108</v>
      </c>
      <c r="C7" s="130" t="s">
        <v>109</v>
      </c>
      <c r="D7" s="131">
        <f>SUM(E7:P7)</f>
        <v>7819753.08</v>
      </c>
      <c r="E7" s="131">
        <f t="shared" ref="E7" si="0">E8+E24</f>
        <v>6997222.08</v>
      </c>
      <c r="F7" s="131">
        <f t="shared" ref="F7:P7" si="1">F8+F24</f>
        <v>806691</v>
      </c>
      <c r="G7" s="131">
        <f t="shared" si="1"/>
        <v>0</v>
      </c>
      <c r="H7" s="131">
        <f t="shared" si="1"/>
        <v>0</v>
      </c>
      <c r="I7" s="131">
        <f t="shared" si="1"/>
        <v>0</v>
      </c>
      <c r="J7" s="131">
        <f t="shared" si="1"/>
        <v>0</v>
      </c>
      <c r="K7" s="131">
        <f t="shared" si="1"/>
        <v>0</v>
      </c>
      <c r="L7" s="131">
        <f t="shared" si="1"/>
        <v>0</v>
      </c>
      <c r="M7" s="131">
        <f t="shared" si="1"/>
        <v>15840</v>
      </c>
      <c r="N7" s="131">
        <f t="shared" si="1"/>
        <v>0</v>
      </c>
      <c r="O7" s="131">
        <f t="shared" si="1"/>
        <v>0</v>
      </c>
      <c r="P7" s="131">
        <f t="shared" si="1"/>
        <v>0</v>
      </c>
      <c r="Q7" s="136"/>
      <c r="R7" s="136"/>
    </row>
    <row r="8" s="120" customFormat="1" ht="22.2" customHeight="1" spans="1:18">
      <c r="A8" s="128"/>
      <c r="B8" s="129" t="s">
        <v>110</v>
      </c>
      <c r="C8" s="130" t="s">
        <v>111</v>
      </c>
      <c r="D8" s="131">
        <f t="shared" ref="D8:D36" si="2">SUM(E8:P8)</f>
        <v>7546396.08</v>
      </c>
      <c r="E8" s="131">
        <f>E9+E15+E18+E21</f>
        <v>6723865.08</v>
      </c>
      <c r="F8" s="131">
        <f t="shared" ref="F8:P8" si="3">F9+F15+F18+F21</f>
        <v>806691</v>
      </c>
      <c r="G8" s="131">
        <f t="shared" si="3"/>
        <v>0</v>
      </c>
      <c r="H8" s="131">
        <f t="shared" si="3"/>
        <v>0</v>
      </c>
      <c r="I8" s="131">
        <f t="shared" si="3"/>
        <v>0</v>
      </c>
      <c r="J8" s="131">
        <f t="shared" si="3"/>
        <v>0</v>
      </c>
      <c r="K8" s="131">
        <f t="shared" si="3"/>
        <v>0</v>
      </c>
      <c r="L8" s="131">
        <f t="shared" si="3"/>
        <v>0</v>
      </c>
      <c r="M8" s="131">
        <f t="shared" si="3"/>
        <v>15840</v>
      </c>
      <c r="N8" s="131">
        <f t="shared" si="3"/>
        <v>0</v>
      </c>
      <c r="O8" s="131">
        <f t="shared" si="3"/>
        <v>0</v>
      </c>
      <c r="P8" s="131">
        <f t="shared" si="3"/>
        <v>0</v>
      </c>
      <c r="Q8" s="136"/>
      <c r="R8" s="136"/>
    </row>
    <row r="9" s="120" customFormat="1" ht="22.2" customHeight="1" spans="1:18">
      <c r="A9" s="129" t="s">
        <v>120</v>
      </c>
      <c r="B9" s="129" t="s">
        <v>110</v>
      </c>
      <c r="C9" s="130" t="s">
        <v>121</v>
      </c>
      <c r="D9" s="131">
        <f t="shared" si="2"/>
        <v>1076029</v>
      </c>
      <c r="E9" s="132">
        <f>E10+E13</f>
        <v>1076029</v>
      </c>
      <c r="F9" s="131"/>
      <c r="G9" s="131"/>
      <c r="H9" s="131"/>
      <c r="I9" s="131"/>
      <c r="J9" s="131"/>
      <c r="K9" s="131"/>
      <c r="L9" s="131"/>
      <c r="M9" s="131"/>
      <c r="N9" s="131"/>
      <c r="O9" s="131"/>
      <c r="P9" s="131"/>
      <c r="Q9" s="136"/>
      <c r="R9" s="136"/>
    </row>
    <row r="10" s="120" customFormat="1" ht="22.2" customHeight="1" spans="1:18">
      <c r="A10" s="129" t="s">
        <v>122</v>
      </c>
      <c r="B10" s="129" t="s">
        <v>110</v>
      </c>
      <c r="C10" s="130" t="s">
        <v>123</v>
      </c>
      <c r="D10" s="131">
        <f t="shared" si="2"/>
        <v>1004852</v>
      </c>
      <c r="E10" s="132">
        <f>E11+E12</f>
        <v>1004852</v>
      </c>
      <c r="F10" s="131"/>
      <c r="G10" s="131"/>
      <c r="H10" s="131"/>
      <c r="I10" s="131"/>
      <c r="J10" s="131"/>
      <c r="K10" s="131"/>
      <c r="L10" s="131"/>
      <c r="M10" s="131"/>
      <c r="N10" s="131"/>
      <c r="O10" s="131"/>
      <c r="P10" s="131"/>
      <c r="Q10" s="136"/>
      <c r="R10" s="136"/>
    </row>
    <row r="11" s="120" customFormat="1" ht="25.8" customHeight="1" spans="1:18">
      <c r="A11" s="129" t="s">
        <v>124</v>
      </c>
      <c r="B11" s="129" t="s">
        <v>110</v>
      </c>
      <c r="C11" s="130" t="s">
        <v>125</v>
      </c>
      <c r="D11" s="131">
        <f t="shared" si="2"/>
        <v>669901</v>
      </c>
      <c r="E11" s="132">
        <v>669901</v>
      </c>
      <c r="F11" s="131"/>
      <c r="G11" s="131"/>
      <c r="H11" s="131"/>
      <c r="I11" s="131"/>
      <c r="J11" s="131"/>
      <c r="K11" s="131"/>
      <c r="L11" s="131"/>
      <c r="M11" s="131"/>
      <c r="N11" s="131"/>
      <c r="O11" s="131"/>
      <c r="P11" s="131"/>
      <c r="Q11" s="136"/>
      <c r="R11" s="136"/>
    </row>
    <row r="12" s="120" customFormat="1" ht="22.2" customHeight="1" spans="1:18">
      <c r="A12" s="129" t="s">
        <v>126</v>
      </c>
      <c r="B12" s="129" t="s">
        <v>110</v>
      </c>
      <c r="C12" s="130" t="s">
        <v>127</v>
      </c>
      <c r="D12" s="131">
        <f t="shared" si="2"/>
        <v>334951</v>
      </c>
      <c r="E12" s="132">
        <v>334951</v>
      </c>
      <c r="F12" s="131"/>
      <c r="G12" s="131"/>
      <c r="H12" s="131"/>
      <c r="I12" s="131"/>
      <c r="J12" s="131"/>
      <c r="K12" s="131"/>
      <c r="L12" s="131"/>
      <c r="M12" s="131"/>
      <c r="N12" s="131"/>
      <c r="O12" s="131"/>
      <c r="P12" s="131"/>
      <c r="Q12" s="136"/>
      <c r="R12" s="136"/>
    </row>
    <row r="13" s="120" customFormat="1" ht="22.2" customHeight="1" spans="1:18">
      <c r="A13" s="129" t="s">
        <v>128</v>
      </c>
      <c r="B13" s="129" t="s">
        <v>110</v>
      </c>
      <c r="C13" s="130" t="s">
        <v>129</v>
      </c>
      <c r="D13" s="131">
        <f t="shared" si="2"/>
        <v>71177</v>
      </c>
      <c r="E13" s="132">
        <v>71177</v>
      </c>
      <c r="F13" s="131"/>
      <c r="G13" s="131"/>
      <c r="H13" s="131"/>
      <c r="I13" s="131"/>
      <c r="J13" s="131"/>
      <c r="K13" s="131"/>
      <c r="L13" s="131"/>
      <c r="M13" s="131"/>
      <c r="N13" s="131"/>
      <c r="O13" s="131"/>
      <c r="P13" s="131"/>
      <c r="Q13" s="136"/>
      <c r="R13" s="136"/>
    </row>
    <row r="14" s="120" customFormat="1" ht="22.2" customHeight="1" spans="1:18">
      <c r="A14" s="129" t="s">
        <v>130</v>
      </c>
      <c r="B14" s="129" t="s">
        <v>110</v>
      </c>
      <c r="C14" s="130" t="s">
        <v>131</v>
      </c>
      <c r="D14" s="131">
        <f t="shared" si="2"/>
        <v>71177</v>
      </c>
      <c r="E14" s="132">
        <v>71177</v>
      </c>
      <c r="F14" s="131"/>
      <c r="G14" s="131"/>
      <c r="H14" s="131"/>
      <c r="I14" s="131"/>
      <c r="J14" s="131"/>
      <c r="K14" s="131"/>
      <c r="L14" s="131"/>
      <c r="M14" s="131"/>
      <c r="N14" s="131"/>
      <c r="O14" s="131"/>
      <c r="P14" s="131"/>
      <c r="Q14" s="136"/>
      <c r="R14" s="136"/>
    </row>
    <row r="15" s="120" customFormat="1" ht="22.2" customHeight="1" spans="1:18">
      <c r="A15" s="129" t="s">
        <v>132</v>
      </c>
      <c r="B15" s="129" t="s">
        <v>110</v>
      </c>
      <c r="C15" s="130" t="s">
        <v>133</v>
      </c>
      <c r="D15" s="131">
        <f t="shared" si="2"/>
        <v>314016</v>
      </c>
      <c r="E15" s="132">
        <v>314016</v>
      </c>
      <c r="F15" s="131"/>
      <c r="G15" s="131"/>
      <c r="H15" s="131"/>
      <c r="I15" s="131"/>
      <c r="J15" s="131"/>
      <c r="K15" s="131"/>
      <c r="L15" s="131"/>
      <c r="M15" s="131"/>
      <c r="N15" s="131"/>
      <c r="O15" s="131"/>
      <c r="P15" s="131"/>
      <c r="Q15" s="136"/>
      <c r="R15" s="136"/>
    </row>
    <row r="16" s="120" customFormat="1" ht="22.2" customHeight="1" spans="1:18">
      <c r="A16" s="129" t="s">
        <v>134</v>
      </c>
      <c r="B16" s="129" t="s">
        <v>110</v>
      </c>
      <c r="C16" s="130" t="s">
        <v>135</v>
      </c>
      <c r="D16" s="131">
        <f t="shared" si="2"/>
        <v>314016</v>
      </c>
      <c r="E16" s="132">
        <v>314016</v>
      </c>
      <c r="F16" s="131"/>
      <c r="G16" s="131"/>
      <c r="H16" s="131"/>
      <c r="I16" s="131"/>
      <c r="J16" s="131"/>
      <c r="K16" s="131"/>
      <c r="L16" s="131"/>
      <c r="M16" s="131"/>
      <c r="N16" s="131"/>
      <c r="O16" s="131"/>
      <c r="P16" s="131"/>
      <c r="Q16" s="136"/>
      <c r="R16" s="136"/>
    </row>
    <row r="17" s="120" customFormat="1" ht="22.2" customHeight="1" spans="1:18">
      <c r="A17" s="129" t="s">
        <v>136</v>
      </c>
      <c r="B17" s="129" t="s">
        <v>110</v>
      </c>
      <c r="C17" s="130" t="s">
        <v>137</v>
      </c>
      <c r="D17" s="131">
        <f t="shared" si="2"/>
        <v>314016</v>
      </c>
      <c r="E17" s="132">
        <v>314016</v>
      </c>
      <c r="F17" s="131"/>
      <c r="G17" s="131"/>
      <c r="H17" s="131"/>
      <c r="I17" s="131"/>
      <c r="J17" s="131"/>
      <c r="K17" s="131"/>
      <c r="L17" s="131"/>
      <c r="M17" s="131"/>
      <c r="N17" s="131"/>
      <c r="O17" s="131"/>
      <c r="P17" s="131"/>
      <c r="Q17" s="136"/>
      <c r="R17" s="136"/>
    </row>
    <row r="18" s="120" customFormat="1" ht="22.2" customHeight="1" spans="1:18">
      <c r="A18" s="129" t="s">
        <v>138</v>
      </c>
      <c r="B18" s="129" t="s">
        <v>110</v>
      </c>
      <c r="C18" s="133" t="s">
        <v>139</v>
      </c>
      <c r="D18" s="131">
        <f t="shared" si="2"/>
        <v>5653925</v>
      </c>
      <c r="E18" s="131">
        <f t="shared" ref="E18:P18" si="4">E19</f>
        <v>4831394</v>
      </c>
      <c r="F18" s="131">
        <f t="shared" si="4"/>
        <v>806691</v>
      </c>
      <c r="G18" s="131">
        <f t="shared" si="4"/>
        <v>0</v>
      </c>
      <c r="H18" s="131">
        <f t="shared" si="4"/>
        <v>0</v>
      </c>
      <c r="I18" s="131">
        <f t="shared" si="4"/>
        <v>0</v>
      </c>
      <c r="J18" s="131">
        <f t="shared" si="4"/>
        <v>0</v>
      </c>
      <c r="K18" s="131">
        <f t="shared" si="4"/>
        <v>0</v>
      </c>
      <c r="L18" s="131">
        <f t="shared" si="4"/>
        <v>0</v>
      </c>
      <c r="M18" s="131">
        <f t="shared" si="4"/>
        <v>15840</v>
      </c>
      <c r="N18" s="131">
        <f t="shared" si="4"/>
        <v>0</v>
      </c>
      <c r="O18" s="131">
        <f t="shared" si="4"/>
        <v>0</v>
      </c>
      <c r="P18" s="131">
        <f t="shared" si="4"/>
        <v>0</v>
      </c>
      <c r="Q18" s="136"/>
      <c r="R18" s="136"/>
    </row>
    <row r="19" s="120" customFormat="1" ht="22.2" customHeight="1" spans="1:18">
      <c r="A19" s="134" t="s">
        <v>140</v>
      </c>
      <c r="B19" s="129" t="s">
        <v>110</v>
      </c>
      <c r="C19" s="133" t="s">
        <v>141</v>
      </c>
      <c r="D19" s="131">
        <f t="shared" si="2"/>
        <v>5653925</v>
      </c>
      <c r="E19" s="131">
        <f t="shared" ref="E19:P19" si="5">SUM(E20:E20)</f>
        <v>4831394</v>
      </c>
      <c r="F19" s="131">
        <f t="shared" si="5"/>
        <v>806691</v>
      </c>
      <c r="G19" s="131">
        <f t="shared" si="5"/>
        <v>0</v>
      </c>
      <c r="H19" s="131">
        <f t="shared" si="5"/>
        <v>0</v>
      </c>
      <c r="I19" s="131">
        <f t="shared" si="5"/>
        <v>0</v>
      </c>
      <c r="J19" s="131">
        <f t="shared" si="5"/>
        <v>0</v>
      </c>
      <c r="K19" s="131">
        <f t="shared" si="5"/>
        <v>0</v>
      </c>
      <c r="L19" s="131">
        <f t="shared" si="5"/>
        <v>0</v>
      </c>
      <c r="M19" s="131">
        <f t="shared" si="5"/>
        <v>15840</v>
      </c>
      <c r="N19" s="131">
        <f t="shared" si="5"/>
        <v>0</v>
      </c>
      <c r="O19" s="131">
        <f t="shared" si="5"/>
        <v>0</v>
      </c>
      <c r="P19" s="131">
        <f t="shared" si="5"/>
        <v>0</v>
      </c>
      <c r="Q19" s="136"/>
      <c r="R19" s="136"/>
    </row>
    <row r="20" s="120" customFormat="1" ht="22.2" customHeight="1" spans="1:18">
      <c r="A20" s="134" t="s">
        <v>142</v>
      </c>
      <c r="B20" s="129" t="s">
        <v>110</v>
      </c>
      <c r="C20" s="135" t="s">
        <v>143</v>
      </c>
      <c r="D20" s="131">
        <f t="shared" si="2"/>
        <v>5653925</v>
      </c>
      <c r="E20" s="131">
        <v>4831394</v>
      </c>
      <c r="F20" s="131">
        <v>806691</v>
      </c>
      <c r="G20" s="131">
        <v>0</v>
      </c>
      <c r="H20" s="131">
        <v>0</v>
      </c>
      <c r="I20" s="131">
        <v>0</v>
      </c>
      <c r="J20" s="131">
        <v>0</v>
      </c>
      <c r="K20" s="131">
        <v>0</v>
      </c>
      <c r="L20" s="131">
        <v>0</v>
      </c>
      <c r="M20" s="131">
        <v>15840</v>
      </c>
      <c r="N20" s="131">
        <v>0</v>
      </c>
      <c r="O20" s="131">
        <v>0</v>
      </c>
      <c r="P20" s="131">
        <v>0</v>
      </c>
      <c r="Q20" s="139"/>
      <c r="R20" s="139"/>
    </row>
    <row r="21" s="120" customFormat="1" ht="22.2" customHeight="1" spans="1:18">
      <c r="A21" s="129">
        <v>221</v>
      </c>
      <c r="B21" s="129" t="s">
        <v>110</v>
      </c>
      <c r="C21" s="130" t="s">
        <v>150</v>
      </c>
      <c r="D21" s="131">
        <f t="shared" si="2"/>
        <v>502426.08</v>
      </c>
      <c r="E21" s="131">
        <v>502426.08</v>
      </c>
      <c r="F21" s="131"/>
      <c r="G21" s="131"/>
      <c r="H21" s="131"/>
      <c r="I21" s="131"/>
      <c r="J21" s="131"/>
      <c r="K21" s="131"/>
      <c r="L21" s="131"/>
      <c r="M21" s="131"/>
      <c r="N21" s="131"/>
      <c r="O21" s="131"/>
      <c r="P21" s="131"/>
      <c r="Q21" s="139"/>
      <c r="R21" s="139"/>
    </row>
    <row r="22" s="120" customFormat="1" ht="22.2" customHeight="1" spans="1:18">
      <c r="A22" s="134" t="s">
        <v>151</v>
      </c>
      <c r="B22" s="129" t="s">
        <v>110</v>
      </c>
      <c r="C22" s="130" t="s">
        <v>152</v>
      </c>
      <c r="D22" s="131">
        <f t="shared" si="2"/>
        <v>502426.08</v>
      </c>
      <c r="E22" s="131">
        <v>502426.08</v>
      </c>
      <c r="F22" s="131"/>
      <c r="G22" s="131"/>
      <c r="H22" s="131"/>
      <c r="I22" s="131"/>
      <c r="J22" s="131"/>
      <c r="K22" s="131"/>
      <c r="L22" s="131"/>
      <c r="M22" s="131"/>
      <c r="N22" s="131"/>
      <c r="O22" s="131"/>
      <c r="P22" s="131"/>
      <c r="Q22" s="139"/>
      <c r="R22" s="139"/>
    </row>
    <row r="23" s="120" customFormat="1" ht="22.2" customHeight="1" spans="1:18">
      <c r="A23" s="134" t="s">
        <v>153</v>
      </c>
      <c r="B23" s="129" t="s">
        <v>110</v>
      </c>
      <c r="C23" s="130" t="s">
        <v>154</v>
      </c>
      <c r="D23" s="131">
        <f t="shared" si="2"/>
        <v>502426.08</v>
      </c>
      <c r="E23" s="131">
        <v>502426.08</v>
      </c>
      <c r="F23" s="131"/>
      <c r="G23" s="131"/>
      <c r="H23" s="131"/>
      <c r="I23" s="131"/>
      <c r="J23" s="131"/>
      <c r="K23" s="131"/>
      <c r="L23" s="131"/>
      <c r="M23" s="131"/>
      <c r="N23" s="131"/>
      <c r="O23" s="131"/>
      <c r="P23" s="131"/>
      <c r="Q23" s="139"/>
      <c r="R23" s="139"/>
    </row>
    <row r="24" s="120" customFormat="1" ht="22.2" customHeight="1" spans="1:18">
      <c r="A24" s="106"/>
      <c r="B24" s="129" t="s">
        <v>112</v>
      </c>
      <c r="C24" s="130" t="s">
        <v>113</v>
      </c>
      <c r="D24" s="131">
        <f>D25+D28+D31</f>
        <v>273357</v>
      </c>
      <c r="E24" s="131">
        <f>E25+E28+E31</f>
        <v>273357</v>
      </c>
      <c r="F24" s="131">
        <f t="shared" ref="F24:P24" si="6">F31</f>
        <v>0</v>
      </c>
      <c r="G24" s="131">
        <f t="shared" si="6"/>
        <v>0</v>
      </c>
      <c r="H24" s="131">
        <f t="shared" si="6"/>
        <v>0</v>
      </c>
      <c r="I24" s="131">
        <f t="shared" si="6"/>
        <v>0</v>
      </c>
      <c r="J24" s="131">
        <f t="shared" si="6"/>
        <v>0</v>
      </c>
      <c r="K24" s="131">
        <f t="shared" si="6"/>
        <v>0</v>
      </c>
      <c r="L24" s="131">
        <f t="shared" si="6"/>
        <v>0</v>
      </c>
      <c r="M24" s="131">
        <f t="shared" si="6"/>
        <v>0</v>
      </c>
      <c r="N24" s="131">
        <f t="shared" si="6"/>
        <v>0</v>
      </c>
      <c r="O24" s="131">
        <f t="shared" si="6"/>
        <v>0</v>
      </c>
      <c r="P24" s="131">
        <f t="shared" si="6"/>
        <v>0</v>
      </c>
      <c r="Q24" s="139"/>
      <c r="R24" s="139"/>
    </row>
    <row r="25" s="120" customFormat="1" ht="22.2" customHeight="1" spans="1:18">
      <c r="A25" s="129" t="s">
        <v>120</v>
      </c>
      <c r="B25" s="129" t="s">
        <v>112</v>
      </c>
      <c r="C25" s="130" t="s">
        <v>121</v>
      </c>
      <c r="D25" s="131">
        <f t="shared" ref="D25:D33" si="7">SUM(E25:P25)</f>
        <v>73094</v>
      </c>
      <c r="E25" s="131">
        <f>E26</f>
        <v>73094</v>
      </c>
      <c r="F25" s="131"/>
      <c r="G25" s="131"/>
      <c r="H25" s="131"/>
      <c r="I25" s="131"/>
      <c r="J25" s="131"/>
      <c r="K25" s="131"/>
      <c r="L25" s="131"/>
      <c r="M25" s="131"/>
      <c r="N25" s="131"/>
      <c r="O25" s="131"/>
      <c r="P25" s="131"/>
      <c r="Q25" s="139"/>
      <c r="R25" s="139"/>
    </row>
    <row r="26" s="120" customFormat="1" ht="22.2" customHeight="1" spans="1:18">
      <c r="A26" s="129" t="s">
        <v>122</v>
      </c>
      <c r="B26" s="129" t="s">
        <v>112</v>
      </c>
      <c r="C26" s="130" t="s">
        <v>123</v>
      </c>
      <c r="D26" s="131">
        <f t="shared" si="7"/>
        <v>73094</v>
      </c>
      <c r="E26" s="131">
        <f>E27</f>
        <v>73094</v>
      </c>
      <c r="F26" s="131"/>
      <c r="G26" s="131"/>
      <c r="H26" s="131"/>
      <c r="I26" s="131"/>
      <c r="J26" s="131"/>
      <c r="K26" s="131"/>
      <c r="L26" s="131"/>
      <c r="M26" s="131"/>
      <c r="N26" s="131"/>
      <c r="O26" s="131"/>
      <c r="P26" s="131"/>
      <c r="Q26" s="139"/>
      <c r="R26" s="139"/>
    </row>
    <row r="27" s="120" customFormat="1" ht="22.2" customHeight="1" spans="1:18">
      <c r="A27" s="129" t="s">
        <v>124</v>
      </c>
      <c r="B27" s="129" t="s">
        <v>112</v>
      </c>
      <c r="C27" s="130" t="s">
        <v>125</v>
      </c>
      <c r="D27" s="131">
        <f t="shared" si="7"/>
        <v>73094</v>
      </c>
      <c r="E27" s="131">
        <v>73094</v>
      </c>
      <c r="F27" s="131"/>
      <c r="G27" s="131"/>
      <c r="H27" s="131"/>
      <c r="I27" s="131"/>
      <c r="J27" s="131"/>
      <c r="K27" s="131"/>
      <c r="L27" s="131"/>
      <c r="M27" s="131"/>
      <c r="N27" s="131"/>
      <c r="O27" s="131"/>
      <c r="P27" s="131"/>
      <c r="Q27" s="139"/>
      <c r="R27" s="139"/>
    </row>
    <row r="28" s="120" customFormat="1" ht="22.2" customHeight="1" spans="1:18">
      <c r="A28" s="129" t="s">
        <v>132</v>
      </c>
      <c r="B28" s="129" t="s">
        <v>112</v>
      </c>
      <c r="C28" s="130" t="s">
        <v>133</v>
      </c>
      <c r="D28" s="131">
        <f t="shared" si="7"/>
        <v>34263</v>
      </c>
      <c r="E28" s="131">
        <f>E29</f>
        <v>34263</v>
      </c>
      <c r="F28" s="131"/>
      <c r="G28" s="131"/>
      <c r="H28" s="131"/>
      <c r="I28" s="131"/>
      <c r="J28" s="131"/>
      <c r="K28" s="131"/>
      <c r="L28" s="131"/>
      <c r="M28" s="131"/>
      <c r="N28" s="131"/>
      <c r="O28" s="131"/>
      <c r="P28" s="131"/>
      <c r="Q28" s="139"/>
      <c r="R28" s="139"/>
    </row>
    <row r="29" s="120" customFormat="1" ht="22.2" customHeight="1" spans="1:18">
      <c r="A29" s="129" t="s">
        <v>134</v>
      </c>
      <c r="B29" s="129" t="s">
        <v>112</v>
      </c>
      <c r="C29" s="130" t="s">
        <v>135</v>
      </c>
      <c r="D29" s="131">
        <f t="shared" si="7"/>
        <v>34263</v>
      </c>
      <c r="E29" s="131">
        <f>E30</f>
        <v>34263</v>
      </c>
      <c r="F29" s="131"/>
      <c r="G29" s="131"/>
      <c r="H29" s="131"/>
      <c r="I29" s="131"/>
      <c r="J29" s="131"/>
      <c r="K29" s="131"/>
      <c r="L29" s="131"/>
      <c r="M29" s="131"/>
      <c r="N29" s="131"/>
      <c r="O29" s="131"/>
      <c r="P29" s="131"/>
      <c r="Q29" s="139"/>
      <c r="R29" s="139"/>
    </row>
    <row r="30" s="120" customFormat="1" ht="22.2" customHeight="1" spans="1:18">
      <c r="A30" s="129" t="s">
        <v>136</v>
      </c>
      <c r="B30" s="129" t="s">
        <v>112</v>
      </c>
      <c r="C30" s="130" t="s">
        <v>137</v>
      </c>
      <c r="D30" s="131">
        <f t="shared" si="7"/>
        <v>34263</v>
      </c>
      <c r="E30" s="131">
        <v>34263</v>
      </c>
      <c r="F30" s="131"/>
      <c r="G30" s="131"/>
      <c r="H30" s="131"/>
      <c r="I30" s="131"/>
      <c r="J30" s="131"/>
      <c r="K30" s="131"/>
      <c r="L30" s="131"/>
      <c r="M30" s="131"/>
      <c r="N30" s="131"/>
      <c r="O30" s="131"/>
      <c r="P30" s="131"/>
      <c r="Q30" s="139"/>
      <c r="R30" s="139"/>
    </row>
    <row r="31" s="120" customFormat="1" ht="22.2" customHeight="1" spans="1:18">
      <c r="A31" s="129" t="s">
        <v>138</v>
      </c>
      <c r="B31" s="129" t="s">
        <v>112</v>
      </c>
      <c r="C31" s="133" t="s">
        <v>139</v>
      </c>
      <c r="D31" s="131">
        <f t="shared" si="7"/>
        <v>166000</v>
      </c>
      <c r="E31" s="131">
        <f t="shared" ref="E31:P31" si="8">E32</f>
        <v>166000</v>
      </c>
      <c r="F31" s="131">
        <f t="shared" si="8"/>
        <v>0</v>
      </c>
      <c r="G31" s="131">
        <f t="shared" si="8"/>
        <v>0</v>
      </c>
      <c r="H31" s="131">
        <f t="shared" si="8"/>
        <v>0</v>
      </c>
      <c r="I31" s="131">
        <f t="shared" si="8"/>
        <v>0</v>
      </c>
      <c r="J31" s="131">
        <f t="shared" si="8"/>
        <v>0</v>
      </c>
      <c r="K31" s="131">
        <f t="shared" si="8"/>
        <v>0</v>
      </c>
      <c r="L31" s="131">
        <f t="shared" si="8"/>
        <v>0</v>
      </c>
      <c r="M31" s="131">
        <f t="shared" si="8"/>
        <v>0</v>
      </c>
      <c r="N31" s="131">
        <f t="shared" si="8"/>
        <v>0</v>
      </c>
      <c r="O31" s="131">
        <f t="shared" si="8"/>
        <v>0</v>
      </c>
      <c r="P31" s="131">
        <f t="shared" si="8"/>
        <v>0</v>
      </c>
      <c r="Q31" s="139"/>
      <c r="R31" s="139"/>
    </row>
    <row r="32" s="120" customFormat="1" ht="22.2" customHeight="1" spans="1:18">
      <c r="A32" s="134" t="s">
        <v>140</v>
      </c>
      <c r="B32" s="129" t="s">
        <v>112</v>
      </c>
      <c r="C32" s="133" t="s">
        <v>141</v>
      </c>
      <c r="D32" s="131">
        <f t="shared" si="7"/>
        <v>166000</v>
      </c>
      <c r="E32" s="131">
        <f t="shared" ref="E32:P32" si="9">E33</f>
        <v>166000</v>
      </c>
      <c r="F32" s="131">
        <f t="shared" si="9"/>
        <v>0</v>
      </c>
      <c r="G32" s="131">
        <f t="shared" si="9"/>
        <v>0</v>
      </c>
      <c r="H32" s="131">
        <f t="shared" si="9"/>
        <v>0</v>
      </c>
      <c r="I32" s="131">
        <f t="shared" si="9"/>
        <v>0</v>
      </c>
      <c r="J32" s="131">
        <f t="shared" si="9"/>
        <v>0</v>
      </c>
      <c r="K32" s="131">
        <f t="shared" si="9"/>
        <v>0</v>
      </c>
      <c r="L32" s="131">
        <f t="shared" si="9"/>
        <v>0</v>
      </c>
      <c r="M32" s="131">
        <f t="shared" si="9"/>
        <v>0</v>
      </c>
      <c r="N32" s="131">
        <f t="shared" si="9"/>
        <v>0</v>
      </c>
      <c r="O32" s="131">
        <f t="shared" si="9"/>
        <v>0</v>
      </c>
      <c r="P32" s="131">
        <f t="shared" si="9"/>
        <v>0</v>
      </c>
      <c r="Q32" s="139"/>
      <c r="R32" s="139"/>
    </row>
    <row r="33" s="120" customFormat="1" ht="22.2" customHeight="1" spans="1:18">
      <c r="A33" s="134" t="s">
        <v>142</v>
      </c>
      <c r="B33" s="129" t="s">
        <v>112</v>
      </c>
      <c r="C33" s="135" t="s">
        <v>143</v>
      </c>
      <c r="D33" s="131">
        <f t="shared" si="7"/>
        <v>166000</v>
      </c>
      <c r="E33" s="131">
        <v>166000</v>
      </c>
      <c r="F33" s="131">
        <v>0</v>
      </c>
      <c r="G33" s="131">
        <v>0</v>
      </c>
      <c r="H33" s="131">
        <v>0</v>
      </c>
      <c r="I33" s="131"/>
      <c r="J33" s="131">
        <v>0</v>
      </c>
      <c r="K33" s="131">
        <v>0</v>
      </c>
      <c r="L33" s="131">
        <v>0</v>
      </c>
      <c r="M33" s="131">
        <v>0</v>
      </c>
      <c r="N33" s="131">
        <v>0</v>
      </c>
      <c r="O33" s="131">
        <v>0</v>
      </c>
      <c r="P33" s="131">
        <v>0</v>
      </c>
      <c r="Q33" s="139"/>
      <c r="R33" s="139"/>
    </row>
    <row r="34" ht="23.25" customHeight="1" spans="1:18">
      <c r="A34" s="107"/>
      <c r="B34" s="107"/>
      <c r="C34" s="107"/>
      <c r="D34" s="107"/>
      <c r="E34" s="107"/>
      <c r="F34" s="107"/>
      <c r="G34" s="107"/>
      <c r="H34" s="107"/>
      <c r="I34" s="107"/>
      <c r="J34" s="107"/>
      <c r="K34" s="107"/>
      <c r="L34" s="107"/>
      <c r="M34" s="107"/>
      <c r="N34" s="107"/>
      <c r="O34" s="107"/>
      <c r="P34" s="107"/>
      <c r="Q34" s="107"/>
      <c r="R34" s="107"/>
    </row>
    <row r="35" ht="23.25" customHeight="1" spans="1:18">
      <c r="A35" s="107"/>
      <c r="B35" s="107"/>
      <c r="C35" s="107"/>
      <c r="D35" s="107"/>
      <c r="E35" s="107"/>
      <c r="F35" s="107"/>
      <c r="G35" s="107"/>
      <c r="H35" s="107"/>
      <c r="I35" s="107"/>
      <c r="J35" s="107"/>
      <c r="K35" s="107"/>
      <c r="L35" s="107"/>
      <c r="M35" s="107"/>
      <c r="N35" s="107"/>
      <c r="O35" s="107"/>
      <c r="P35" s="107"/>
      <c r="Q35" s="107"/>
      <c r="R35" s="107"/>
    </row>
    <row r="36" ht="23.25" customHeight="1" spans="1:18">
      <c r="A36" s="107"/>
      <c r="B36" s="107"/>
      <c r="C36" s="107"/>
      <c r="D36" s="107"/>
      <c r="E36" s="107"/>
      <c r="F36" s="107"/>
      <c r="G36" s="107"/>
      <c r="H36" s="107"/>
      <c r="I36" s="107"/>
      <c r="J36" s="107"/>
      <c r="K36" s="107"/>
      <c r="L36" s="107"/>
      <c r="M36" s="107"/>
      <c r="N36" s="107"/>
      <c r="O36" s="107"/>
      <c r="P36" s="107"/>
      <c r="Q36" s="107"/>
      <c r="R36" s="107"/>
    </row>
    <row r="37" ht="23.25" customHeight="1" spans="1:18">
      <c r="A37" s="107"/>
      <c r="B37" s="107"/>
      <c r="C37" s="107"/>
      <c r="D37" s="107"/>
      <c r="E37" s="107"/>
      <c r="F37" s="107"/>
      <c r="G37" s="107"/>
      <c r="H37" s="107"/>
      <c r="I37" s="107"/>
      <c r="J37" s="107"/>
      <c r="K37" s="107"/>
      <c r="L37" s="107"/>
      <c r="M37" s="107"/>
      <c r="N37" s="107"/>
      <c r="O37" s="107"/>
      <c r="P37" s="107"/>
      <c r="Q37" s="107"/>
      <c r="R37" s="107"/>
    </row>
    <row r="38" ht="23.25" customHeight="1" spans="1:18">
      <c r="A38" s="107"/>
      <c r="B38" s="107"/>
      <c r="C38" s="107"/>
      <c r="D38" s="107"/>
      <c r="E38" s="107"/>
      <c r="F38" s="107"/>
      <c r="G38" s="107"/>
      <c r="H38" s="107"/>
      <c r="I38" s="107"/>
      <c r="J38" s="107"/>
      <c r="K38" s="107"/>
      <c r="L38" s="107"/>
      <c r="M38" s="107"/>
      <c r="N38" s="107"/>
      <c r="O38" s="107"/>
      <c r="P38" s="107"/>
      <c r="Q38" s="107"/>
      <c r="R38" s="107"/>
    </row>
    <row r="39" ht="23.25" customHeight="1" spans="1:18">
      <c r="A39" s="107"/>
      <c r="B39" s="107"/>
      <c r="C39" s="107"/>
      <c r="D39" s="107"/>
      <c r="E39" s="107"/>
      <c r="F39" s="107"/>
      <c r="G39" s="107"/>
      <c r="H39" s="107"/>
      <c r="I39" s="107"/>
      <c r="J39" s="107"/>
      <c r="K39" s="107"/>
      <c r="L39" s="107"/>
      <c r="M39" s="107"/>
      <c r="N39" s="107"/>
      <c r="O39" s="107"/>
      <c r="P39" s="107"/>
      <c r="Q39" s="107"/>
      <c r="R39" s="107"/>
    </row>
    <row r="40" ht="23.25" customHeight="1" spans="1:18">
      <c r="A40" s="107"/>
      <c r="B40" s="107"/>
      <c r="C40" s="107"/>
      <c r="D40" s="107"/>
      <c r="E40" s="107"/>
      <c r="F40" s="107"/>
      <c r="G40" s="107"/>
      <c r="H40" s="107"/>
      <c r="I40" s="107"/>
      <c r="J40" s="107"/>
      <c r="K40" s="107"/>
      <c r="L40" s="107"/>
      <c r="M40" s="107"/>
      <c r="N40" s="107"/>
      <c r="O40" s="107"/>
      <c r="P40" s="107"/>
      <c r="Q40" s="107"/>
      <c r="R40" s="107"/>
    </row>
    <row r="41" ht="23.25" customHeight="1" spans="1:18">
      <c r="A41" s="107"/>
      <c r="B41" s="107"/>
      <c r="C41" s="107"/>
      <c r="D41" s="107"/>
      <c r="E41" s="107"/>
      <c r="F41" s="107"/>
      <c r="G41" s="107"/>
      <c r="H41" s="107"/>
      <c r="I41" s="107"/>
      <c r="J41" s="107"/>
      <c r="K41" s="107"/>
      <c r="L41" s="107"/>
      <c r="M41" s="107"/>
      <c r="N41" s="107"/>
      <c r="O41" s="107"/>
      <c r="P41" s="107"/>
      <c r="Q41" s="107"/>
      <c r="R41" s="10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
  <sheetViews>
    <sheetView showGridLines="0" workbookViewId="0">
      <selection activeCell="D8" sqref="D8"/>
    </sheetView>
  </sheetViews>
  <sheetFormatPr defaultColWidth="9" defaultRowHeight="11.25"/>
  <cols>
    <col min="1" max="2" width="16.6222222222222" customWidth="1"/>
    <col min="3" max="3" width="34" customWidth="1"/>
    <col min="4" max="4" width="20.3777777777778" customWidth="1"/>
    <col min="5" max="5" width="14.8777777777778" customWidth="1"/>
    <col min="6" max="6" width="12.8777777777778" customWidth="1"/>
    <col min="7" max="7" width="11" customWidth="1"/>
    <col min="8" max="8" width="10.6222222222222" customWidth="1"/>
    <col min="9" max="9" width="16" customWidth="1"/>
    <col min="10" max="10" width="13.1222222222222" customWidth="1"/>
    <col min="11" max="11" width="11.6222222222222" customWidth="1"/>
  </cols>
  <sheetData>
    <row r="1" customHeight="1"/>
    <row r="2" ht="32.25" customHeight="1" spans="1:22">
      <c r="A2" s="111"/>
      <c r="B2" s="111"/>
      <c r="C2" s="111"/>
      <c r="D2" s="111"/>
      <c r="E2" s="111"/>
      <c r="F2" s="111"/>
      <c r="G2" s="111"/>
      <c r="H2" s="111"/>
      <c r="I2" s="111"/>
      <c r="J2" s="111"/>
      <c r="K2" s="111"/>
      <c r="L2" s="111"/>
      <c r="M2" s="111"/>
      <c r="N2" s="111"/>
      <c r="O2" s="111"/>
      <c r="P2" s="111"/>
      <c r="Q2" s="111"/>
      <c r="R2" s="111"/>
      <c r="S2" s="111"/>
      <c r="T2" s="111"/>
      <c r="U2" s="111"/>
      <c r="V2" s="111"/>
    </row>
    <row r="3" ht="12" customHeight="1" spans="22:22">
      <c r="V3" s="108" t="s">
        <v>382</v>
      </c>
    </row>
    <row r="4" ht="29.25" customHeight="1" spans="1:22">
      <c r="A4" s="106" t="s">
        <v>116</v>
      </c>
      <c r="B4" s="106" t="s">
        <v>91</v>
      </c>
      <c r="C4" s="112" t="s">
        <v>275</v>
      </c>
      <c r="D4" s="113" t="s">
        <v>375</v>
      </c>
      <c r="E4" s="113" t="s">
        <v>183</v>
      </c>
      <c r="F4" s="113"/>
      <c r="G4" s="113"/>
      <c r="H4" s="113"/>
      <c r="I4" s="117" t="s">
        <v>184</v>
      </c>
      <c r="J4" s="117"/>
      <c r="K4" s="117"/>
      <c r="L4" s="117"/>
      <c r="M4" s="117"/>
      <c r="N4" s="117"/>
      <c r="O4" s="117"/>
      <c r="P4" s="117"/>
      <c r="Q4" s="117"/>
      <c r="R4" s="117"/>
      <c r="S4" s="114" t="s">
        <v>185</v>
      </c>
      <c r="T4" s="114" t="s">
        <v>186</v>
      </c>
      <c r="U4" s="114" t="s">
        <v>187</v>
      </c>
      <c r="V4" s="113" t="s">
        <v>188</v>
      </c>
    </row>
    <row r="5" ht="29.25" customHeight="1" spans="1:22">
      <c r="A5" s="106"/>
      <c r="B5" s="106"/>
      <c r="C5" s="112"/>
      <c r="D5" s="113"/>
      <c r="E5" s="113"/>
      <c r="F5" s="113"/>
      <c r="G5" s="113"/>
      <c r="H5" s="113"/>
      <c r="I5" s="117"/>
      <c r="J5" s="117"/>
      <c r="K5" s="117"/>
      <c r="L5" s="117"/>
      <c r="M5" s="117"/>
      <c r="N5" s="117"/>
      <c r="O5" s="117"/>
      <c r="P5" s="117"/>
      <c r="Q5" s="117"/>
      <c r="R5" s="117"/>
      <c r="S5" s="114"/>
      <c r="T5" s="114"/>
      <c r="U5" s="114"/>
      <c r="V5" s="113"/>
    </row>
    <row r="6" ht="54.75" customHeight="1" spans="1:22">
      <c r="A6" s="106"/>
      <c r="B6" s="106"/>
      <c r="C6" s="112"/>
      <c r="D6" s="113"/>
      <c r="E6" s="113" t="s">
        <v>107</v>
      </c>
      <c r="F6" s="114" t="s">
        <v>189</v>
      </c>
      <c r="G6" s="114" t="s">
        <v>190</v>
      </c>
      <c r="H6" s="114" t="s">
        <v>191</v>
      </c>
      <c r="I6" s="113" t="s">
        <v>107</v>
      </c>
      <c r="J6" s="118" t="s">
        <v>362</v>
      </c>
      <c r="K6" s="118" t="s">
        <v>191</v>
      </c>
      <c r="L6" s="118" t="s">
        <v>194</v>
      </c>
      <c r="M6" s="118" t="s">
        <v>195</v>
      </c>
      <c r="N6" s="118" t="s">
        <v>196</v>
      </c>
      <c r="O6" s="118" t="s">
        <v>197</v>
      </c>
      <c r="P6" s="118" t="s">
        <v>198</v>
      </c>
      <c r="Q6" s="118" t="s">
        <v>199</v>
      </c>
      <c r="R6" s="119" t="s">
        <v>200</v>
      </c>
      <c r="S6" s="114"/>
      <c r="T6" s="114"/>
      <c r="U6" s="114"/>
      <c r="V6" s="113"/>
    </row>
    <row r="7" ht="16.5" customHeight="1" spans="1:22">
      <c r="A7" s="115"/>
      <c r="B7" s="115"/>
      <c r="C7" s="115"/>
      <c r="D7" s="113"/>
      <c r="E7" s="113">
        <v>1</v>
      </c>
      <c r="F7" s="113">
        <v>2</v>
      </c>
      <c r="G7" s="113">
        <v>3</v>
      </c>
      <c r="H7" s="113">
        <v>4</v>
      </c>
      <c r="I7" s="113">
        <v>5</v>
      </c>
      <c r="J7" s="113">
        <v>6</v>
      </c>
      <c r="K7" s="113">
        <v>7</v>
      </c>
      <c r="L7" s="113">
        <v>8</v>
      </c>
      <c r="M7" s="113">
        <v>9</v>
      </c>
      <c r="N7" s="113">
        <v>10</v>
      </c>
      <c r="O7" s="113">
        <v>11</v>
      </c>
      <c r="P7" s="113">
        <v>12</v>
      </c>
      <c r="Q7" s="113">
        <v>13</v>
      </c>
      <c r="R7" s="113">
        <v>14</v>
      </c>
      <c r="S7" s="113">
        <v>15</v>
      </c>
      <c r="T7" s="113">
        <v>16</v>
      </c>
      <c r="U7" s="113">
        <v>17</v>
      </c>
      <c r="V7" s="113">
        <v>18</v>
      </c>
    </row>
    <row r="8" s="92" customFormat="1" ht="19.2" customHeight="1" spans="1:22">
      <c r="A8" s="116"/>
      <c r="B8" s="105"/>
      <c r="C8" s="106" t="s">
        <v>107</v>
      </c>
      <c r="D8" s="116">
        <v>0</v>
      </c>
      <c r="E8" s="116">
        <v>0</v>
      </c>
      <c r="F8" s="116">
        <v>0</v>
      </c>
      <c r="G8" s="116">
        <v>0</v>
      </c>
      <c r="H8" s="116">
        <v>0</v>
      </c>
      <c r="I8" s="116">
        <v>0</v>
      </c>
      <c r="J8" s="116">
        <v>0</v>
      </c>
      <c r="K8" s="116">
        <v>0</v>
      </c>
      <c r="L8" s="116">
        <v>0</v>
      </c>
      <c r="M8" s="116">
        <v>0</v>
      </c>
      <c r="N8" s="116">
        <v>0</v>
      </c>
      <c r="O8" s="116">
        <v>0</v>
      </c>
      <c r="P8" s="116">
        <v>0</v>
      </c>
      <c r="Q8" s="116">
        <v>0</v>
      </c>
      <c r="R8" s="116">
        <v>0</v>
      </c>
      <c r="S8" s="116">
        <v>0</v>
      </c>
      <c r="T8" s="116">
        <v>0</v>
      </c>
      <c r="U8" s="116">
        <v>0</v>
      </c>
      <c r="V8" s="116">
        <v>0</v>
      </c>
    </row>
    <row r="9" ht="19.2" customHeight="1"/>
    <row r="10" ht="19.2" customHeight="1"/>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ageMargins left="0.7" right="0.7"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D4" sqref="D4:D6"/>
    </sheetView>
  </sheetViews>
  <sheetFormatPr defaultColWidth="9.37777777777778" defaultRowHeight="12.75" customHeight="1"/>
  <cols>
    <col min="1" max="2" width="16.3777777777778" style="92" customWidth="1"/>
    <col min="3" max="3" width="35.5" style="92" customWidth="1"/>
    <col min="4" max="4" width="16.5" style="92" customWidth="1"/>
    <col min="5" max="16" width="12.3777777777778" style="92" customWidth="1"/>
    <col min="17" max="16384" width="9.37777777777778" style="92"/>
  </cols>
  <sheetData>
    <row r="1" ht="23.25" customHeight="1" spans="1:18">
      <c r="A1" s="93"/>
      <c r="B1" s="93"/>
      <c r="C1" s="93"/>
      <c r="D1" s="93"/>
      <c r="E1" s="93"/>
      <c r="F1" s="93"/>
      <c r="G1" s="93"/>
      <c r="H1" s="93"/>
      <c r="I1" s="93"/>
      <c r="J1" s="93"/>
      <c r="K1" s="93"/>
      <c r="L1" s="93"/>
      <c r="M1" s="93"/>
      <c r="N1" s="93"/>
      <c r="O1"/>
      <c r="P1" s="108" t="s">
        <v>383</v>
      </c>
      <c r="Q1" s="107"/>
      <c r="R1" s="107"/>
    </row>
    <row r="2" ht="23.25" customHeight="1" spans="1:18">
      <c r="A2" s="94" t="s">
        <v>384</v>
      </c>
      <c r="B2" s="94"/>
      <c r="C2" s="94"/>
      <c r="D2" s="94"/>
      <c r="E2" s="94"/>
      <c r="F2" s="94"/>
      <c r="G2" s="94"/>
      <c r="H2" s="94"/>
      <c r="I2" s="94"/>
      <c r="J2" s="94"/>
      <c r="K2" s="94"/>
      <c r="L2" s="94"/>
      <c r="M2" s="94"/>
      <c r="N2" s="94"/>
      <c r="O2" s="94"/>
      <c r="P2" s="94"/>
      <c r="Q2" s="107"/>
      <c r="R2" s="107"/>
    </row>
    <row r="3" ht="23.25" customHeight="1" spans="1:18">
      <c r="A3" s="95"/>
      <c r="B3" s="96"/>
      <c r="C3" s="96"/>
      <c r="D3" s="96"/>
      <c r="E3" s="96"/>
      <c r="F3" s="96"/>
      <c r="G3" s="96"/>
      <c r="H3" s="96"/>
      <c r="I3" s="93"/>
      <c r="J3" s="93"/>
      <c r="K3" s="93"/>
      <c r="L3" s="93"/>
      <c r="M3" s="93"/>
      <c r="N3" s="93"/>
      <c r="O3"/>
      <c r="P3" s="109" t="s">
        <v>90</v>
      </c>
      <c r="Q3" s="107"/>
      <c r="R3" s="107"/>
    </row>
    <row r="4" ht="25.5" customHeight="1" spans="1:18">
      <c r="A4" s="97" t="s">
        <v>116</v>
      </c>
      <c r="B4" s="97" t="s">
        <v>91</v>
      </c>
      <c r="C4" s="98" t="s">
        <v>117</v>
      </c>
      <c r="D4" s="99" t="s">
        <v>118</v>
      </c>
      <c r="E4" s="100" t="s">
        <v>343</v>
      </c>
      <c r="F4" s="101" t="s">
        <v>344</v>
      </c>
      <c r="G4" s="100" t="s">
        <v>345</v>
      </c>
      <c r="H4" s="100" t="s">
        <v>346</v>
      </c>
      <c r="I4" s="103" t="s">
        <v>347</v>
      </c>
      <c r="J4" s="103" t="s">
        <v>348</v>
      </c>
      <c r="K4" s="103" t="s">
        <v>198</v>
      </c>
      <c r="L4" s="103" t="s">
        <v>349</v>
      </c>
      <c r="M4" s="103" t="s">
        <v>191</v>
      </c>
      <c r="N4" s="103" t="s">
        <v>199</v>
      </c>
      <c r="O4" s="103" t="s">
        <v>194</v>
      </c>
      <c r="P4" s="97" t="s">
        <v>200</v>
      </c>
      <c r="Q4" s="110"/>
      <c r="R4" s="110"/>
    </row>
    <row r="5" ht="14.25" customHeight="1" spans="1:18">
      <c r="A5" s="97"/>
      <c r="B5" s="97"/>
      <c r="C5" s="102"/>
      <c r="D5" s="97"/>
      <c r="E5" s="103"/>
      <c r="F5" s="104"/>
      <c r="G5" s="103"/>
      <c r="H5" s="103"/>
      <c r="I5" s="103"/>
      <c r="J5" s="103"/>
      <c r="K5" s="103"/>
      <c r="L5" s="103"/>
      <c r="M5" s="103"/>
      <c r="N5" s="103"/>
      <c r="O5" s="103"/>
      <c r="P5" s="97"/>
      <c r="Q5" s="110"/>
      <c r="R5" s="110"/>
    </row>
    <row r="6" ht="14.25" customHeight="1" spans="1:18">
      <c r="A6" s="97"/>
      <c r="B6" s="97"/>
      <c r="C6" s="102"/>
      <c r="D6" s="97"/>
      <c r="E6" s="103"/>
      <c r="F6" s="104"/>
      <c r="G6" s="103"/>
      <c r="H6" s="103"/>
      <c r="I6" s="103"/>
      <c r="J6" s="103"/>
      <c r="K6" s="103"/>
      <c r="L6" s="103"/>
      <c r="M6" s="103"/>
      <c r="N6" s="103"/>
      <c r="O6" s="103"/>
      <c r="P6" s="97"/>
      <c r="Q6" s="110"/>
      <c r="R6" s="110"/>
    </row>
    <row r="7" ht="23.25" customHeight="1" spans="1:18">
      <c r="A7" s="97"/>
      <c r="B7" s="105"/>
      <c r="C7" s="106" t="s">
        <v>107</v>
      </c>
      <c r="D7" s="97">
        <v>0</v>
      </c>
      <c r="E7" s="97">
        <v>0</v>
      </c>
      <c r="F7" s="97">
        <v>0</v>
      </c>
      <c r="G7" s="97">
        <v>0</v>
      </c>
      <c r="H7" s="97">
        <v>0</v>
      </c>
      <c r="I7" s="97">
        <v>0</v>
      </c>
      <c r="J7" s="97">
        <v>0</v>
      </c>
      <c r="K7" s="97">
        <v>0</v>
      </c>
      <c r="L7" s="97">
        <v>0</v>
      </c>
      <c r="M7" s="97">
        <v>0</v>
      </c>
      <c r="N7" s="97">
        <v>0</v>
      </c>
      <c r="O7" s="97">
        <v>0</v>
      </c>
      <c r="P7" s="97">
        <v>0</v>
      </c>
      <c r="Q7" s="107"/>
      <c r="R7" s="107"/>
    </row>
    <row r="8" customFormat="1" ht="27.75" customHeight="1"/>
    <row r="9" ht="23.25" customHeight="1" spans="1:18">
      <c r="A9" s="107"/>
      <c r="B9" s="107"/>
      <c r="C9" s="107"/>
      <c r="D9" s="107"/>
      <c r="E9" s="107"/>
      <c r="F9" s="107"/>
      <c r="G9" s="107"/>
      <c r="H9" s="107"/>
      <c r="I9" s="107"/>
      <c r="J9" s="107"/>
      <c r="K9" s="107"/>
      <c r="L9" s="107"/>
      <c r="M9" s="107"/>
      <c r="N9" s="107"/>
      <c r="O9" s="107"/>
      <c r="P9" s="107"/>
      <c r="Q9" s="107"/>
      <c r="R9" s="107"/>
    </row>
    <row r="10" ht="23.25" customHeight="1" spans="1:18">
      <c r="A10" s="107"/>
      <c r="B10" s="107"/>
      <c r="C10" s="107"/>
      <c r="D10" s="107"/>
      <c r="E10" s="107"/>
      <c r="F10" s="107"/>
      <c r="G10" s="107"/>
      <c r="H10" s="107"/>
      <c r="I10" s="107"/>
      <c r="J10" s="107"/>
      <c r="K10" s="107"/>
      <c r="L10" s="107"/>
      <c r="M10" s="107"/>
      <c r="N10" s="107"/>
      <c r="O10" s="107"/>
      <c r="P10" s="107"/>
      <c r="Q10" s="107"/>
      <c r="R10" s="107"/>
    </row>
    <row r="11" ht="23.25" customHeight="1" spans="1:18">
      <c r="A11" s="107"/>
      <c r="B11" s="107"/>
      <c r="C11" s="107"/>
      <c r="D11" s="107"/>
      <c r="E11" s="107"/>
      <c r="F11" s="107"/>
      <c r="G11" s="107"/>
      <c r="H11" s="107"/>
      <c r="I11" s="107"/>
      <c r="J11" s="107"/>
      <c r="K11" s="107"/>
      <c r="L11" s="107"/>
      <c r="M11" s="107"/>
      <c r="N11" s="107"/>
      <c r="O11" s="107"/>
      <c r="P11" s="107"/>
      <c r="Q11" s="107"/>
      <c r="R11" s="107"/>
    </row>
    <row r="12" ht="23.25" customHeight="1" spans="1:18">
      <c r="A12" s="107"/>
      <c r="B12" s="107"/>
      <c r="C12" s="107"/>
      <c r="D12" s="107"/>
      <c r="E12" s="107"/>
      <c r="F12" s="107"/>
      <c r="G12" s="107"/>
      <c r="H12" s="107"/>
      <c r="I12" s="107"/>
      <c r="J12" s="107"/>
      <c r="K12" s="107"/>
      <c r="L12" s="107"/>
      <c r="M12" s="107"/>
      <c r="N12" s="107"/>
      <c r="O12" s="107"/>
      <c r="P12" s="107"/>
      <c r="Q12" s="107"/>
      <c r="R12" s="107"/>
    </row>
    <row r="13" ht="23.25" customHeight="1" spans="1:18">
      <c r="A13" s="107"/>
      <c r="B13" s="107"/>
      <c r="C13" s="107"/>
      <c r="D13" s="107"/>
      <c r="E13" s="107"/>
      <c r="F13" s="107"/>
      <c r="G13" s="107"/>
      <c r="H13" s="107"/>
      <c r="I13" s="107"/>
      <c r="J13" s="107"/>
      <c r="K13" s="107"/>
      <c r="L13" s="107"/>
      <c r="M13" s="107"/>
      <c r="N13" s="107"/>
      <c r="O13" s="107"/>
      <c r="P13" s="107"/>
      <c r="Q13" s="107"/>
      <c r="R13" s="107"/>
    </row>
    <row r="14" ht="23.25" customHeight="1" spans="1:18">
      <c r="A14" s="107"/>
      <c r="B14" s="107"/>
      <c r="C14" s="107"/>
      <c r="D14" s="107"/>
      <c r="E14" s="107"/>
      <c r="F14" s="107"/>
      <c r="G14" s="107"/>
      <c r="H14" s="107"/>
      <c r="I14" s="107"/>
      <c r="J14" s="107"/>
      <c r="K14" s="107"/>
      <c r="L14" s="107"/>
      <c r="M14" s="107"/>
      <c r="N14" s="107"/>
      <c r="O14" s="107"/>
      <c r="P14" s="107"/>
      <c r="Q14" s="107"/>
      <c r="R14" s="107"/>
    </row>
    <row r="15" ht="23.25" customHeight="1" spans="1:18">
      <c r="A15" s="107"/>
      <c r="B15" s="107"/>
      <c r="C15" s="107"/>
      <c r="D15" s="107"/>
      <c r="E15" s="107"/>
      <c r="F15" s="107"/>
      <c r="G15" s="107"/>
      <c r="H15" s="107"/>
      <c r="I15" s="107"/>
      <c r="J15" s="107"/>
      <c r="K15" s="107"/>
      <c r="L15" s="107"/>
      <c r="M15" s="107"/>
      <c r="N15" s="107"/>
      <c r="O15" s="107"/>
      <c r="P15" s="107"/>
      <c r="Q15" s="107"/>
      <c r="R15" s="107"/>
    </row>
    <row r="16" ht="23.25" customHeight="1" spans="1:18">
      <c r="A16" s="107"/>
      <c r="B16" s="107"/>
      <c r="C16" s="107"/>
      <c r="D16" s="107"/>
      <c r="E16" s="107"/>
      <c r="F16" s="107"/>
      <c r="G16" s="107"/>
      <c r="H16" s="107"/>
      <c r="I16" s="107"/>
      <c r="J16" s="107"/>
      <c r="K16" s="107"/>
      <c r="L16" s="107"/>
      <c r="M16" s="107"/>
      <c r="N16" s="107"/>
      <c r="O16" s="107"/>
      <c r="P16" s="107"/>
      <c r="Q16" s="107"/>
      <c r="R16" s="107"/>
    </row>
    <row r="17" ht="23.25" customHeight="1" spans="1:18">
      <c r="A17" s="107"/>
      <c r="B17" s="107"/>
      <c r="C17" s="107"/>
      <c r="D17" s="107"/>
      <c r="E17" s="107"/>
      <c r="F17" s="107"/>
      <c r="G17" s="107"/>
      <c r="H17" s="107"/>
      <c r="I17" s="107"/>
      <c r="J17" s="107"/>
      <c r="K17" s="107"/>
      <c r="L17" s="107"/>
      <c r="M17" s="107"/>
      <c r="N17" s="107"/>
      <c r="O17" s="107"/>
      <c r="P17" s="107"/>
      <c r="Q17" s="107"/>
      <c r="R17" s="107"/>
    </row>
    <row r="18" ht="23.25" customHeight="1" spans="1:18">
      <c r="A18" s="107"/>
      <c r="B18" s="107"/>
      <c r="C18" s="107"/>
      <c r="D18" s="107"/>
      <c r="E18" s="107"/>
      <c r="F18" s="107"/>
      <c r="G18" s="107"/>
      <c r="H18" s="107"/>
      <c r="I18" s="107"/>
      <c r="J18" s="107"/>
      <c r="K18" s="107"/>
      <c r="L18" s="107"/>
      <c r="M18" s="107"/>
      <c r="N18" s="107"/>
      <c r="O18" s="107"/>
      <c r="P18" s="107"/>
      <c r="Q18" s="107"/>
      <c r="R18" s="107"/>
    </row>
    <row r="19" ht="23.25" customHeight="1" spans="1:18">
      <c r="A19" s="107"/>
      <c r="B19" s="107"/>
      <c r="C19" s="107"/>
      <c r="D19" s="107"/>
      <c r="E19" s="107"/>
      <c r="F19" s="107"/>
      <c r="G19" s="107"/>
      <c r="H19" s="107"/>
      <c r="I19" s="107"/>
      <c r="J19" s="107"/>
      <c r="K19" s="107"/>
      <c r="L19" s="107"/>
      <c r="M19" s="107"/>
      <c r="N19" s="107"/>
      <c r="O19" s="107"/>
      <c r="P19" s="107"/>
      <c r="Q19" s="107"/>
      <c r="R19" s="10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68"/>
  <sheetViews>
    <sheetView showGridLines="0" showZeros="0" tabSelected="1" workbookViewId="0">
      <selection activeCell="S8" sqref="S8"/>
    </sheetView>
  </sheetViews>
  <sheetFormatPr defaultColWidth="9.37777777777778" defaultRowHeight="11.25"/>
  <cols>
    <col min="1" max="2" width="18.8777777777778" style="56" customWidth="1"/>
    <col min="3" max="3" width="14.5" style="56" customWidth="1"/>
    <col min="4" max="6" width="18.8777777777778" style="56" customWidth="1"/>
    <col min="7" max="7" width="20.1222222222222" style="56" customWidth="1"/>
    <col min="8" max="8" width="18.8777777777778" style="56" customWidth="1"/>
    <col min="9" max="10" width="9.37777777777778" style="56"/>
    <col min="11" max="11" width="17.5" style="56" customWidth="1"/>
    <col min="12" max="16384" width="9.37777777777778" style="56"/>
  </cols>
  <sheetData>
    <row r="1" ht="16.5" customHeight="1" spans="8:8">
      <c r="H1" s="56" t="s">
        <v>385</v>
      </c>
    </row>
    <row r="2" ht="27" customHeight="1" spans="1:8">
      <c r="A2" s="57" t="s">
        <v>386</v>
      </c>
      <c r="B2" s="58"/>
      <c r="C2" s="58"/>
      <c r="D2" s="58"/>
      <c r="E2" s="58"/>
      <c r="F2" s="58"/>
      <c r="G2" s="58"/>
      <c r="H2" s="58"/>
    </row>
    <row r="3" ht="20.25" customHeight="1" spans="1:8">
      <c r="A3" s="59" t="s">
        <v>387</v>
      </c>
      <c r="B3" s="59"/>
      <c r="C3" s="59"/>
      <c r="D3" s="59"/>
      <c r="E3" s="59"/>
      <c r="F3" s="59"/>
      <c r="G3" s="59"/>
      <c r="H3" s="59"/>
    </row>
    <row r="4" ht="15.75" customHeight="1" spans="1:8">
      <c r="A4" s="60" t="s">
        <v>388</v>
      </c>
      <c r="B4" s="60"/>
      <c r="C4" s="60"/>
      <c r="D4" s="60"/>
      <c r="E4" s="61"/>
      <c r="F4" s="62" t="s">
        <v>389</v>
      </c>
      <c r="G4" s="62"/>
      <c r="H4" s="62"/>
    </row>
    <row r="5" ht="26.25" customHeight="1" spans="1:8">
      <c r="A5" s="63" t="s">
        <v>390</v>
      </c>
      <c r="B5" s="64" t="s">
        <v>391</v>
      </c>
      <c r="C5" s="64"/>
      <c r="D5" s="65" t="s">
        <v>109</v>
      </c>
      <c r="E5" s="64"/>
      <c r="F5" s="64"/>
      <c r="G5" s="64"/>
      <c r="H5" s="64"/>
    </row>
    <row r="6" ht="16.5" customHeight="1" spans="1:8">
      <c r="A6" s="63"/>
      <c r="B6" s="64" t="s">
        <v>392</v>
      </c>
      <c r="C6" s="64"/>
      <c r="D6" s="66" t="s">
        <v>393</v>
      </c>
      <c r="E6" s="66"/>
      <c r="F6" s="64" t="s">
        <v>394</v>
      </c>
      <c r="G6" s="67">
        <v>5222479</v>
      </c>
      <c r="H6" s="67"/>
    </row>
    <row r="7" ht="17.25" customHeight="1" spans="1:8">
      <c r="A7" s="63"/>
      <c r="B7" s="64" t="s">
        <v>395</v>
      </c>
      <c r="C7" s="64"/>
      <c r="D7" s="65" t="s">
        <v>396</v>
      </c>
      <c r="E7" s="64"/>
      <c r="F7" s="64" t="s">
        <v>397</v>
      </c>
      <c r="G7" s="65" t="s">
        <v>396</v>
      </c>
      <c r="H7" s="64"/>
    </row>
    <row r="8" ht="252" customHeight="1" spans="1:8">
      <c r="A8" s="63"/>
      <c r="B8" s="64" t="s">
        <v>398</v>
      </c>
      <c r="C8" s="64"/>
      <c r="D8" s="68" t="s">
        <v>399</v>
      </c>
      <c r="E8" s="69"/>
      <c r="F8" s="69"/>
      <c r="G8" s="69"/>
      <c r="H8" s="70"/>
    </row>
    <row r="9" ht="14.25" customHeight="1" spans="1:8">
      <c r="A9" s="63"/>
      <c r="B9" s="71" t="s">
        <v>400</v>
      </c>
      <c r="C9" s="71"/>
      <c r="D9" s="71"/>
      <c r="E9" s="71"/>
      <c r="F9" s="71"/>
      <c r="G9" s="71"/>
      <c r="H9" s="71"/>
    </row>
    <row r="10" ht="27" customHeight="1" spans="1:8">
      <c r="A10" s="63"/>
      <c r="B10" s="64" t="s">
        <v>401</v>
      </c>
      <c r="C10" s="64"/>
      <c r="D10" s="64" t="s">
        <v>94</v>
      </c>
      <c r="E10" s="72" t="s">
        <v>95</v>
      </c>
      <c r="F10" s="64" t="s">
        <v>402</v>
      </c>
      <c r="G10" s="64" t="s">
        <v>403</v>
      </c>
      <c r="H10" s="64"/>
    </row>
    <row r="11" ht="14.25" customHeight="1" spans="1:8">
      <c r="A11" s="63"/>
      <c r="B11" s="73">
        <v>851.25</v>
      </c>
      <c r="C11" s="64"/>
      <c r="D11" s="74">
        <v>781.98</v>
      </c>
      <c r="E11" s="74"/>
      <c r="F11" s="73">
        <v>40</v>
      </c>
      <c r="G11" s="73">
        <v>29.27</v>
      </c>
      <c r="H11" s="64"/>
    </row>
    <row r="12" ht="14.25" customHeight="1" spans="1:8">
      <c r="A12" s="63"/>
      <c r="B12" s="71" t="s">
        <v>404</v>
      </c>
      <c r="C12" s="71"/>
      <c r="D12" s="71"/>
      <c r="E12" s="71"/>
      <c r="F12" s="71"/>
      <c r="G12" s="71"/>
      <c r="H12" s="71"/>
    </row>
    <row r="13" ht="14.25" customHeight="1" spans="1:8">
      <c r="A13" s="63"/>
      <c r="B13" s="64" t="s">
        <v>405</v>
      </c>
      <c r="C13" s="64"/>
      <c r="D13" s="64" t="s">
        <v>183</v>
      </c>
      <c r="E13" s="64"/>
      <c r="F13" s="64" t="s">
        <v>184</v>
      </c>
      <c r="G13" s="64"/>
      <c r="H13" s="64"/>
    </row>
    <row r="14" ht="14.25" customHeight="1" spans="1:8">
      <c r="A14" s="63"/>
      <c r="B14" s="73">
        <v>851.25</v>
      </c>
      <c r="C14" s="64"/>
      <c r="D14" s="75">
        <v>820.65</v>
      </c>
      <c r="E14" s="76"/>
      <c r="F14" s="73">
        <v>30.6</v>
      </c>
      <c r="G14" s="64"/>
      <c r="H14" s="64"/>
    </row>
    <row r="15" ht="14.25" customHeight="1" spans="1:8">
      <c r="A15" s="63"/>
      <c r="B15" s="64" t="s">
        <v>406</v>
      </c>
      <c r="C15" s="64"/>
      <c r="D15" s="71" t="s">
        <v>407</v>
      </c>
      <c r="E15" s="71"/>
      <c r="F15" s="71"/>
      <c r="G15" s="71"/>
      <c r="H15" s="71"/>
    </row>
    <row r="16" ht="14.25" customHeight="1" spans="1:8">
      <c r="A16" s="63"/>
      <c r="B16" s="64" t="s">
        <v>107</v>
      </c>
      <c r="C16" s="64"/>
      <c r="D16" s="64" t="s">
        <v>408</v>
      </c>
      <c r="E16" s="64"/>
      <c r="F16" s="64" t="s">
        <v>409</v>
      </c>
      <c r="G16" s="64"/>
      <c r="H16" s="64" t="s">
        <v>239</v>
      </c>
    </row>
    <row r="17" ht="15.6" customHeight="1" spans="1:8">
      <c r="A17" s="63"/>
      <c r="B17" s="73">
        <v>13.6</v>
      </c>
      <c r="C17" s="64"/>
      <c r="D17" s="73"/>
      <c r="E17" s="64"/>
      <c r="F17" s="73"/>
      <c r="G17" s="64"/>
      <c r="H17" s="73">
        <v>13.6</v>
      </c>
    </row>
    <row r="18" ht="105.75" customHeight="1" spans="1:8">
      <c r="A18" s="63" t="s">
        <v>410</v>
      </c>
      <c r="B18" s="77" t="s">
        <v>411</v>
      </c>
      <c r="C18" s="77"/>
      <c r="D18" s="77"/>
      <c r="E18" s="77"/>
      <c r="F18" s="77"/>
      <c r="G18" s="77"/>
      <c r="H18" s="77"/>
    </row>
    <row r="19" ht="14.25" customHeight="1" spans="1:8">
      <c r="A19" s="63" t="s">
        <v>412</v>
      </c>
      <c r="B19" s="71" t="s">
        <v>413</v>
      </c>
      <c r="C19" s="71"/>
      <c r="D19" s="71" t="s">
        <v>414</v>
      </c>
      <c r="E19" s="71" t="s">
        <v>415</v>
      </c>
      <c r="F19" s="71"/>
      <c r="G19" s="71" t="s">
        <v>416</v>
      </c>
      <c r="H19" s="71"/>
    </row>
    <row r="20" ht="15.75" customHeight="1" spans="1:8">
      <c r="A20" s="63"/>
      <c r="B20" s="64" t="s">
        <v>417</v>
      </c>
      <c r="C20" s="64"/>
      <c r="D20" s="64" t="s">
        <v>418</v>
      </c>
      <c r="E20" s="65"/>
      <c r="F20" s="64"/>
      <c r="G20" s="64"/>
      <c r="H20" s="64"/>
    </row>
    <row r="21" ht="15.75" customHeight="1" spans="1:8">
      <c r="A21" s="63"/>
      <c r="B21" s="64"/>
      <c r="C21" s="64"/>
      <c r="D21" s="64" t="s">
        <v>419</v>
      </c>
      <c r="E21" s="65"/>
      <c r="F21" s="64"/>
      <c r="G21" s="64"/>
      <c r="H21" s="64"/>
    </row>
    <row r="22" ht="15.75" customHeight="1" spans="1:8">
      <c r="A22" s="63"/>
      <c r="B22" s="64"/>
      <c r="C22" s="64"/>
      <c r="D22" s="64" t="s">
        <v>420</v>
      </c>
      <c r="E22" s="65"/>
      <c r="F22" s="64"/>
      <c r="G22" s="64"/>
      <c r="H22" s="64"/>
    </row>
    <row r="23" ht="15.75" customHeight="1" spans="1:8">
      <c r="A23" s="63"/>
      <c r="B23" s="64"/>
      <c r="C23" s="64"/>
      <c r="D23" s="64" t="s">
        <v>421</v>
      </c>
      <c r="E23" s="65"/>
      <c r="F23" s="64"/>
      <c r="G23" s="64"/>
      <c r="H23" s="64"/>
    </row>
    <row r="24" ht="14.25" customHeight="1" spans="1:8">
      <c r="A24" s="63"/>
      <c r="B24" s="71" t="s">
        <v>413</v>
      </c>
      <c r="C24" s="71"/>
      <c r="D24" s="71" t="s">
        <v>414</v>
      </c>
      <c r="E24" s="71" t="s">
        <v>415</v>
      </c>
      <c r="F24" s="71"/>
      <c r="G24" s="71" t="s">
        <v>416</v>
      </c>
      <c r="H24" s="71"/>
    </row>
    <row r="25" s="55" customFormat="1" ht="21.75" customHeight="1" spans="1:252">
      <c r="A25" s="56"/>
      <c r="B25" s="67" t="s">
        <v>417</v>
      </c>
      <c r="C25" s="67"/>
      <c r="D25" s="78" t="s">
        <v>418</v>
      </c>
      <c r="E25" s="79" t="s">
        <v>422</v>
      </c>
      <c r="F25" s="79"/>
      <c r="G25" s="80" t="s">
        <v>423</v>
      </c>
      <c r="H25" s="81"/>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row>
    <row r="26" s="55" customFormat="1" ht="21.75" customHeight="1" spans="1:252">
      <c r="A26" s="56"/>
      <c r="B26" s="67"/>
      <c r="C26" s="67"/>
      <c r="D26" s="82"/>
      <c r="E26" s="79" t="s">
        <v>424</v>
      </c>
      <c r="F26" s="79"/>
      <c r="G26" s="80" t="s">
        <v>425</v>
      </c>
      <c r="H26" s="81"/>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row>
    <row r="27" s="55" customFormat="1" ht="21.75" customHeight="1" spans="1:252">
      <c r="A27" s="56"/>
      <c r="B27" s="67"/>
      <c r="C27" s="67"/>
      <c r="D27" s="82"/>
      <c r="E27" s="79" t="s">
        <v>426</v>
      </c>
      <c r="F27" s="79"/>
      <c r="G27" s="80" t="s">
        <v>427</v>
      </c>
      <c r="H27" s="81"/>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row>
    <row r="28" s="55" customFormat="1" ht="21.75" customHeight="1" spans="1:252">
      <c r="A28" s="56"/>
      <c r="B28" s="67"/>
      <c r="C28" s="67"/>
      <c r="D28" s="82"/>
      <c r="E28" s="79" t="s">
        <v>428</v>
      </c>
      <c r="F28" s="79"/>
      <c r="G28" s="80" t="s">
        <v>429</v>
      </c>
      <c r="H28" s="81"/>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row>
    <row r="29" s="55" customFormat="1" ht="21.75" customHeight="1" spans="1:252">
      <c r="A29" s="56"/>
      <c r="B29" s="67"/>
      <c r="C29" s="67"/>
      <c r="D29" s="82"/>
      <c r="E29" s="79" t="s">
        <v>430</v>
      </c>
      <c r="F29" s="79"/>
      <c r="G29" s="80" t="s">
        <v>431</v>
      </c>
      <c r="H29" s="81"/>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row>
    <row r="30" s="55" customFormat="1" ht="21.75" customHeight="1" spans="1:252">
      <c r="A30" s="56"/>
      <c r="B30" s="67"/>
      <c r="C30" s="67"/>
      <c r="D30" s="82"/>
      <c r="E30" s="79" t="s">
        <v>432</v>
      </c>
      <c r="F30" s="79"/>
      <c r="G30" s="80" t="s">
        <v>433</v>
      </c>
      <c r="H30" s="81"/>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row>
    <row r="31" s="55" customFormat="1" ht="21.75" customHeight="1" spans="1:252">
      <c r="A31" s="56"/>
      <c r="B31" s="67"/>
      <c r="C31" s="67"/>
      <c r="D31" s="82"/>
      <c r="E31" s="79" t="s">
        <v>434</v>
      </c>
      <c r="F31" s="79"/>
      <c r="G31" s="80" t="s">
        <v>435</v>
      </c>
      <c r="H31" s="81"/>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row>
    <row r="32" s="55" customFormat="1" ht="21.75" customHeight="1" spans="1:252">
      <c r="A32" s="56"/>
      <c r="B32" s="67"/>
      <c r="C32" s="67"/>
      <c r="D32" s="82"/>
      <c r="E32" s="79" t="s">
        <v>436</v>
      </c>
      <c r="F32" s="79"/>
      <c r="G32" s="80" t="s">
        <v>437</v>
      </c>
      <c r="H32" s="81"/>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row>
    <row r="33" s="55" customFormat="1" ht="21.75" customHeight="1" spans="1:252">
      <c r="A33" s="56"/>
      <c r="B33" s="67"/>
      <c r="C33" s="67"/>
      <c r="D33" s="82"/>
      <c r="E33" s="79" t="s">
        <v>438</v>
      </c>
      <c r="F33" s="79"/>
      <c r="G33" s="80" t="s">
        <v>330</v>
      </c>
      <c r="H33" s="81"/>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row>
    <row r="34" s="55" customFormat="1" ht="21.75" customHeight="1" spans="1:252">
      <c r="A34" s="56"/>
      <c r="B34" s="67"/>
      <c r="C34" s="67"/>
      <c r="D34" s="82"/>
      <c r="E34" s="79" t="s">
        <v>439</v>
      </c>
      <c r="F34" s="79"/>
      <c r="G34" s="80" t="s">
        <v>440</v>
      </c>
      <c r="H34" s="81"/>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row>
    <row r="35" s="55" customFormat="1" ht="21.75" customHeight="1" spans="1:252">
      <c r="A35" s="56"/>
      <c r="B35" s="67"/>
      <c r="C35" s="67"/>
      <c r="D35" s="82"/>
      <c r="E35" s="79" t="s">
        <v>441</v>
      </c>
      <c r="F35" s="79"/>
      <c r="G35" s="80" t="s">
        <v>442</v>
      </c>
      <c r="H35" s="81"/>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row>
    <row r="36" s="55" customFormat="1" ht="21.75" customHeight="1" spans="1:252">
      <c r="A36" s="56"/>
      <c r="B36" s="67"/>
      <c r="C36" s="67"/>
      <c r="D36" s="82"/>
      <c r="E36" s="79" t="s">
        <v>443</v>
      </c>
      <c r="F36" s="79"/>
      <c r="G36" s="80" t="s">
        <v>444</v>
      </c>
      <c r="H36" s="81"/>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row>
    <row r="37" s="55" customFormat="1" ht="21.75" customHeight="1" spans="1:252">
      <c r="A37" s="56"/>
      <c r="B37" s="67"/>
      <c r="C37" s="67"/>
      <c r="D37" s="82"/>
      <c r="E37" s="79" t="s">
        <v>445</v>
      </c>
      <c r="F37" s="79"/>
      <c r="G37" s="80" t="s">
        <v>446</v>
      </c>
      <c r="H37" s="81"/>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row>
    <row r="38" s="55" customFormat="1" ht="21.75" customHeight="1" spans="1:252">
      <c r="A38" s="56"/>
      <c r="B38" s="67"/>
      <c r="C38" s="67"/>
      <c r="D38" s="82"/>
      <c r="E38" s="79" t="s">
        <v>447</v>
      </c>
      <c r="F38" s="79"/>
      <c r="G38" s="80" t="s">
        <v>448</v>
      </c>
      <c r="H38" s="81"/>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row>
    <row r="39" s="55" customFormat="1" ht="21.75" customHeight="1" spans="1:252">
      <c r="A39" s="56"/>
      <c r="B39" s="67"/>
      <c r="C39" s="67"/>
      <c r="D39" s="82"/>
      <c r="E39" s="79" t="s">
        <v>449</v>
      </c>
      <c r="F39" s="79"/>
      <c r="G39" s="80" t="s">
        <v>450</v>
      </c>
      <c r="H39" s="81"/>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row>
    <row r="40" s="55" customFormat="1" ht="21.75" customHeight="1" spans="1:252">
      <c r="A40" s="56"/>
      <c r="B40" s="67"/>
      <c r="C40" s="67"/>
      <c r="D40" s="83"/>
      <c r="E40" s="79" t="s">
        <v>451</v>
      </c>
      <c r="F40" s="79"/>
      <c r="G40" s="80" t="s">
        <v>452</v>
      </c>
      <c r="H40" s="81"/>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row>
    <row r="41" s="55" customFormat="1" ht="21.75" customHeight="1" spans="1:252">
      <c r="A41" s="56"/>
      <c r="B41" s="67"/>
      <c r="C41" s="67"/>
      <c r="D41" s="78" t="s">
        <v>419</v>
      </c>
      <c r="E41" s="79" t="s">
        <v>453</v>
      </c>
      <c r="F41" s="79"/>
      <c r="G41" s="80" t="s">
        <v>454</v>
      </c>
      <c r="H41" s="81"/>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row>
    <row r="42" s="55" customFormat="1" ht="21.75" customHeight="1" spans="1:252">
      <c r="A42" s="56"/>
      <c r="B42" s="67"/>
      <c r="C42" s="67"/>
      <c r="D42" s="82"/>
      <c r="E42" s="79" t="s">
        <v>455</v>
      </c>
      <c r="F42" s="79"/>
      <c r="G42" s="80" t="s">
        <v>454</v>
      </c>
      <c r="H42" s="81"/>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row>
    <row r="43" s="55" customFormat="1" ht="21.75" customHeight="1" spans="1:252">
      <c r="A43" s="56"/>
      <c r="B43" s="67"/>
      <c r="C43" s="67"/>
      <c r="D43" s="82"/>
      <c r="E43" s="79" t="s">
        <v>456</v>
      </c>
      <c r="F43" s="79"/>
      <c r="G43" s="80" t="s">
        <v>454</v>
      </c>
      <c r="H43" s="81"/>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row>
    <row r="44" s="55" customFormat="1" ht="30" customHeight="1" spans="1:252">
      <c r="A44" s="56"/>
      <c r="B44" s="67"/>
      <c r="C44" s="67"/>
      <c r="D44" s="82"/>
      <c r="E44" s="79" t="s">
        <v>457</v>
      </c>
      <c r="F44" s="79"/>
      <c r="G44" s="80" t="s">
        <v>454</v>
      </c>
      <c r="H44" s="81"/>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row>
    <row r="45" s="55" customFormat="1" ht="21.75" customHeight="1" spans="1:252">
      <c r="A45" s="56"/>
      <c r="B45" s="67"/>
      <c r="C45" s="67"/>
      <c r="D45" s="82"/>
      <c r="E45" s="79" t="s">
        <v>458</v>
      </c>
      <c r="F45" s="79"/>
      <c r="G45" s="84">
        <v>1</v>
      </c>
      <c r="H45" s="85"/>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row>
    <row r="46" s="55" customFormat="1" ht="21.75" customHeight="1" spans="1:252">
      <c r="A46" s="56"/>
      <c r="B46" s="67"/>
      <c r="C46" s="67"/>
      <c r="D46" s="83"/>
      <c r="E46" s="79" t="s">
        <v>459</v>
      </c>
      <c r="F46" s="79"/>
      <c r="G46" s="84">
        <v>1</v>
      </c>
      <c r="H46" s="85"/>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row>
    <row r="47" s="55" customFormat="1" ht="21.75" customHeight="1" spans="1:252">
      <c r="A47" s="56"/>
      <c r="B47" s="67"/>
      <c r="C47" s="67"/>
      <c r="D47" s="78" t="s">
        <v>420</v>
      </c>
      <c r="E47" s="79" t="s">
        <v>460</v>
      </c>
      <c r="F47" s="79"/>
      <c r="G47" s="84">
        <v>1</v>
      </c>
      <c r="H47" s="85"/>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row>
    <row r="48" s="55" customFormat="1" ht="21.75" customHeight="1" spans="1:252">
      <c r="A48" s="56"/>
      <c r="B48" s="67"/>
      <c r="C48" s="67"/>
      <c r="D48" s="82"/>
      <c r="E48" s="79" t="s">
        <v>461</v>
      </c>
      <c r="F48" s="79"/>
      <c r="G48" s="84">
        <v>1</v>
      </c>
      <c r="H48" s="85"/>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row>
    <row r="49" s="55" customFormat="1" ht="21.75" customHeight="1" spans="1:252">
      <c r="A49" s="56"/>
      <c r="B49" s="67"/>
      <c r="C49" s="67"/>
      <c r="D49" s="82"/>
      <c r="E49" s="79" t="s">
        <v>462</v>
      </c>
      <c r="F49" s="79"/>
      <c r="G49" s="84">
        <v>1</v>
      </c>
      <c r="H49" s="85"/>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row>
    <row r="50" s="55" customFormat="1" ht="21.75" customHeight="1" spans="1:252">
      <c r="A50" s="56"/>
      <c r="B50" s="67"/>
      <c r="C50" s="67"/>
      <c r="D50" s="83"/>
      <c r="E50" s="79" t="s">
        <v>463</v>
      </c>
      <c r="F50" s="79"/>
      <c r="G50" s="84">
        <v>1</v>
      </c>
      <c r="H50" s="85"/>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c r="IJ50" s="89"/>
      <c r="IK50" s="89"/>
      <c r="IL50" s="89"/>
      <c r="IM50" s="89"/>
      <c r="IN50" s="89"/>
      <c r="IO50" s="89"/>
      <c r="IP50" s="89"/>
      <c r="IQ50" s="89"/>
      <c r="IR50" s="89"/>
    </row>
    <row r="51" s="55" customFormat="1" ht="21.75" customHeight="1" spans="1:252">
      <c r="A51" s="56"/>
      <c r="B51" s="67"/>
      <c r="C51" s="67"/>
      <c r="D51" s="78" t="s">
        <v>421</v>
      </c>
      <c r="E51" s="79" t="s">
        <v>464</v>
      </c>
      <c r="F51" s="79"/>
      <c r="G51" s="86">
        <v>1</v>
      </c>
      <c r="H51" s="87"/>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row>
    <row r="52" s="55" customFormat="1" ht="21.75" customHeight="1" spans="1:252">
      <c r="A52" s="56"/>
      <c r="B52" s="67"/>
      <c r="C52" s="67"/>
      <c r="D52" s="83"/>
      <c r="E52" s="79" t="s">
        <v>465</v>
      </c>
      <c r="F52" s="79"/>
      <c r="G52" s="86" t="s">
        <v>466</v>
      </c>
      <c r="H52" s="87"/>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c r="IC52" s="89"/>
      <c r="ID52" s="89"/>
      <c r="IE52" s="89"/>
      <c r="IF52" s="89"/>
      <c r="IG52" s="89"/>
      <c r="IH52" s="89"/>
      <c r="II52" s="89"/>
      <c r="IJ52" s="89"/>
      <c r="IK52" s="89"/>
      <c r="IL52" s="89"/>
      <c r="IM52" s="89"/>
      <c r="IN52" s="89"/>
      <c r="IO52" s="89"/>
      <c r="IP52" s="89"/>
      <c r="IQ52" s="89"/>
      <c r="IR52" s="89"/>
    </row>
    <row r="53" s="55" customFormat="1" ht="21.75" customHeight="1" spans="1:252">
      <c r="A53" s="56"/>
      <c r="B53" s="88" t="s">
        <v>413</v>
      </c>
      <c r="C53" s="88"/>
      <c r="D53" s="88" t="s">
        <v>414</v>
      </c>
      <c r="E53" s="88" t="s">
        <v>415</v>
      </c>
      <c r="F53" s="88"/>
      <c r="G53" s="88" t="s">
        <v>416</v>
      </c>
      <c r="H53" s="88"/>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89"/>
      <c r="HR53" s="89"/>
      <c r="HS53" s="89"/>
      <c r="HT53" s="89"/>
      <c r="HU53" s="89"/>
      <c r="HV53" s="89"/>
      <c r="HW53" s="89"/>
      <c r="HX53" s="89"/>
      <c r="HY53" s="89"/>
      <c r="HZ53" s="89"/>
      <c r="IA53" s="89"/>
      <c r="IB53" s="89"/>
      <c r="IC53" s="89"/>
      <c r="ID53" s="89"/>
      <c r="IE53" s="89"/>
      <c r="IF53" s="89"/>
      <c r="IG53" s="89"/>
      <c r="IH53" s="89"/>
      <c r="II53" s="89"/>
      <c r="IJ53" s="89"/>
      <c r="IK53" s="89"/>
      <c r="IL53" s="89"/>
      <c r="IM53" s="89"/>
      <c r="IN53" s="89"/>
      <c r="IO53" s="89"/>
      <c r="IP53" s="89"/>
      <c r="IQ53" s="89"/>
      <c r="IR53" s="89"/>
    </row>
    <row r="54" s="55" customFormat="1" ht="21.75" customHeight="1" spans="1:252">
      <c r="A54" s="56"/>
      <c r="B54" s="67" t="s">
        <v>467</v>
      </c>
      <c r="C54" s="67"/>
      <c r="D54" s="78" t="s">
        <v>468</v>
      </c>
      <c r="E54" s="79" t="s">
        <v>469</v>
      </c>
      <c r="F54" s="79"/>
      <c r="G54" s="86" t="s">
        <v>466</v>
      </c>
      <c r="H54" s="87"/>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c r="IJ54" s="89"/>
      <c r="IK54" s="89"/>
      <c r="IL54" s="89"/>
      <c r="IM54" s="89"/>
      <c r="IN54" s="89"/>
      <c r="IO54" s="89"/>
      <c r="IP54" s="89"/>
      <c r="IQ54" s="89"/>
      <c r="IR54" s="89"/>
    </row>
    <row r="55" s="55" customFormat="1" ht="21.75" customHeight="1" spans="1:252">
      <c r="A55" s="56"/>
      <c r="B55" s="67"/>
      <c r="C55" s="67"/>
      <c r="D55" s="83"/>
      <c r="E55" s="79" t="s">
        <v>470</v>
      </c>
      <c r="F55" s="79"/>
      <c r="G55" s="86"/>
      <c r="H55" s="87"/>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c r="FG55" s="89"/>
      <c r="FH55" s="89"/>
      <c r="FI55" s="89"/>
      <c r="FJ55" s="89"/>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89"/>
      <c r="HO55" s="89"/>
      <c r="HP55" s="89"/>
      <c r="HQ55" s="89"/>
      <c r="HR55" s="89"/>
      <c r="HS55" s="89"/>
      <c r="HT55" s="89"/>
      <c r="HU55" s="89"/>
      <c r="HV55" s="89"/>
      <c r="HW55" s="89"/>
      <c r="HX55" s="89"/>
      <c r="HY55" s="89"/>
      <c r="HZ55" s="89"/>
      <c r="IA55" s="89"/>
      <c r="IB55" s="89"/>
      <c r="IC55" s="89"/>
      <c r="ID55" s="89"/>
      <c r="IE55" s="89"/>
      <c r="IF55" s="89"/>
      <c r="IG55" s="89"/>
      <c r="IH55" s="89"/>
      <c r="II55" s="89"/>
      <c r="IJ55" s="89"/>
      <c r="IK55" s="89"/>
      <c r="IL55" s="89"/>
      <c r="IM55" s="89"/>
      <c r="IN55" s="89"/>
      <c r="IO55" s="89"/>
      <c r="IP55" s="89"/>
      <c r="IQ55" s="89"/>
      <c r="IR55" s="89"/>
    </row>
    <row r="56" s="55" customFormat="1" ht="21.75" customHeight="1" spans="1:252">
      <c r="A56" s="56"/>
      <c r="B56" s="67"/>
      <c r="C56" s="67"/>
      <c r="D56" s="78" t="s">
        <v>471</v>
      </c>
      <c r="E56" s="79" t="s">
        <v>472</v>
      </c>
      <c r="F56" s="79"/>
      <c r="G56" s="86">
        <v>1</v>
      </c>
      <c r="H56" s="87">
        <v>1</v>
      </c>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row>
    <row r="57" s="55" customFormat="1" ht="21.75" customHeight="1" spans="1:252">
      <c r="A57" s="56"/>
      <c r="B57" s="67"/>
      <c r="C57" s="67"/>
      <c r="D57" s="82"/>
      <c r="E57" s="79" t="s">
        <v>473</v>
      </c>
      <c r="F57" s="79"/>
      <c r="G57" s="86">
        <v>1</v>
      </c>
      <c r="H57" s="87">
        <v>1</v>
      </c>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row>
    <row r="58" s="55" customFormat="1" ht="21.75" customHeight="1" spans="1:252">
      <c r="A58" s="56"/>
      <c r="B58" s="67"/>
      <c r="C58" s="67"/>
      <c r="D58" s="83"/>
      <c r="E58" s="79" t="s">
        <v>474</v>
      </c>
      <c r="F58" s="79"/>
      <c r="G58" s="86">
        <v>1</v>
      </c>
      <c r="H58" s="87">
        <v>1</v>
      </c>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c r="IJ58" s="89"/>
      <c r="IK58" s="89"/>
      <c r="IL58" s="89"/>
      <c r="IM58" s="89"/>
      <c r="IN58" s="89"/>
      <c r="IO58" s="89"/>
      <c r="IP58" s="89"/>
      <c r="IQ58" s="89"/>
      <c r="IR58" s="89"/>
    </row>
    <row r="59" s="55" customFormat="1" ht="21.75" customHeight="1" spans="1:252">
      <c r="A59" s="56"/>
      <c r="B59" s="67"/>
      <c r="C59" s="67"/>
      <c r="D59" s="78" t="s">
        <v>475</v>
      </c>
      <c r="E59" s="79" t="s">
        <v>476</v>
      </c>
      <c r="F59" s="79"/>
      <c r="G59" s="86" t="s">
        <v>477</v>
      </c>
      <c r="H59" s="87" t="s">
        <v>477</v>
      </c>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row>
    <row r="60" s="55" customFormat="1" ht="21.75" customHeight="1" spans="1:252">
      <c r="A60" s="56"/>
      <c r="B60" s="67"/>
      <c r="C60" s="67"/>
      <c r="D60" s="82"/>
      <c r="E60" s="79" t="s">
        <v>478</v>
      </c>
      <c r="F60" s="79"/>
      <c r="G60" s="86" t="s">
        <v>479</v>
      </c>
      <c r="H60" s="87" t="s">
        <v>479</v>
      </c>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row>
    <row r="61" s="55" customFormat="1" ht="21.75" customHeight="1" spans="1:252">
      <c r="A61" s="56"/>
      <c r="B61" s="67"/>
      <c r="C61" s="67"/>
      <c r="D61" s="83"/>
      <c r="E61" s="79" t="s">
        <v>480</v>
      </c>
      <c r="F61" s="79"/>
      <c r="G61" s="86" t="s">
        <v>481</v>
      </c>
      <c r="H61" s="87" t="s">
        <v>481</v>
      </c>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row>
    <row r="62" s="55" customFormat="1" ht="21.75" customHeight="1" spans="1:252">
      <c r="A62" s="56"/>
      <c r="B62" s="67"/>
      <c r="C62" s="67"/>
      <c r="D62" s="78" t="s">
        <v>482</v>
      </c>
      <c r="E62" s="79" t="s">
        <v>483</v>
      </c>
      <c r="F62" s="79"/>
      <c r="G62" s="86"/>
      <c r="H62" s="87"/>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row>
    <row r="63" s="55" customFormat="1" ht="21.75" customHeight="1" spans="1:252">
      <c r="A63" s="56"/>
      <c r="B63" s="67"/>
      <c r="C63" s="67"/>
      <c r="D63" s="82"/>
      <c r="E63" s="79" t="s">
        <v>484</v>
      </c>
      <c r="F63" s="79"/>
      <c r="G63" s="86"/>
      <c r="H63" s="87"/>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row>
    <row r="64" s="55" customFormat="1" ht="32.25" customHeight="1" spans="1:252">
      <c r="A64" s="56"/>
      <c r="B64" s="67"/>
      <c r="C64" s="67"/>
      <c r="D64" s="67" t="s">
        <v>485</v>
      </c>
      <c r="E64" s="79" t="s">
        <v>486</v>
      </c>
      <c r="F64" s="79"/>
      <c r="G64" s="86" t="s">
        <v>477</v>
      </c>
      <c r="H64" s="87" t="s">
        <v>477</v>
      </c>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row>
    <row r="65" s="55" customFormat="1" ht="21.75" customHeight="1" spans="1:252">
      <c r="A65" s="56"/>
      <c r="B65" s="67"/>
      <c r="C65" s="67"/>
      <c r="D65" s="89"/>
      <c r="E65" s="79" t="s">
        <v>487</v>
      </c>
      <c r="F65" s="79"/>
      <c r="G65" s="86" t="s">
        <v>477</v>
      </c>
      <c r="H65" s="87" t="s">
        <v>477</v>
      </c>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row>
    <row r="66" s="55" customFormat="1" ht="21.75" customHeight="1" spans="1:252">
      <c r="A66" s="56"/>
      <c r="B66" s="67"/>
      <c r="C66" s="67"/>
      <c r="D66" s="89"/>
      <c r="E66" s="79" t="s">
        <v>488</v>
      </c>
      <c r="F66" s="79"/>
      <c r="G66" s="86" t="s">
        <v>477</v>
      </c>
      <c r="H66" s="87" t="s">
        <v>477</v>
      </c>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row>
    <row r="67" s="55" customFormat="1" ht="90" customHeight="1" spans="1:252">
      <c r="A67" s="90" t="s">
        <v>489</v>
      </c>
      <c r="B67" s="77" t="s">
        <v>490</v>
      </c>
      <c r="C67" s="77"/>
      <c r="D67" s="77"/>
      <c r="E67" s="77"/>
      <c r="F67" s="77"/>
      <c r="G67" s="77"/>
      <c r="H67" s="77"/>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row>
    <row r="68" s="55" customFormat="1" ht="87.75" customHeight="1" spans="1:252">
      <c r="A68" s="90" t="s">
        <v>491</v>
      </c>
      <c r="B68" s="91" t="s">
        <v>492</v>
      </c>
      <c r="C68" s="91"/>
      <c r="D68" s="91"/>
      <c r="E68" s="91"/>
      <c r="F68" s="91"/>
      <c r="G68" s="91"/>
      <c r="H68" s="91"/>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row>
  </sheetData>
  <sheetProtection formatCells="0" formatColumns="0" formatRows="0"/>
  <mergeCells count="149">
    <mergeCell ref="A2:H2"/>
    <mergeCell ref="A3:H3"/>
    <mergeCell ref="A4:D4"/>
    <mergeCell ref="F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B53:C53"/>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B67:H67"/>
    <mergeCell ref="B68:H68"/>
    <mergeCell ref="A5:A17"/>
    <mergeCell ref="A19:A24"/>
    <mergeCell ref="D25:D40"/>
    <mergeCell ref="D41:D46"/>
    <mergeCell ref="D47:D50"/>
    <mergeCell ref="D51:D52"/>
    <mergeCell ref="D54:D55"/>
    <mergeCell ref="D56:D58"/>
    <mergeCell ref="D59:D61"/>
    <mergeCell ref="D62:D63"/>
    <mergeCell ref="B54:C66"/>
    <mergeCell ref="B25:C52"/>
    <mergeCell ref="B20:C23"/>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3"/>
  <sheetViews>
    <sheetView topLeftCell="A10" workbookViewId="0">
      <selection activeCell="C27" sqref="C27:M27"/>
    </sheetView>
  </sheetViews>
  <sheetFormatPr defaultColWidth="12" defaultRowHeight="14.25"/>
  <cols>
    <col min="1" max="1" width="14" style="3" customWidth="1"/>
    <col min="2" max="2" width="7.5" style="3" customWidth="1"/>
    <col min="3" max="3" width="9.62222222222222" style="4" customWidth="1"/>
    <col min="4" max="4" width="10.1222222222222" style="5" customWidth="1"/>
    <col min="5" max="5" width="6.62222222222222" style="5" customWidth="1"/>
    <col min="6" max="6" width="9.12222222222222" style="5" customWidth="1"/>
    <col min="7" max="7" width="8.37777777777778" style="5" customWidth="1"/>
    <col min="8" max="8" width="8.87777777777778" style="5" customWidth="1"/>
    <col min="9" max="9" width="12.6222222222222" style="5" customWidth="1"/>
    <col min="10" max="10" width="8.87777777777778" style="5" customWidth="1"/>
    <col min="11" max="11" width="7" style="5" customWidth="1"/>
    <col min="12" max="12" width="11.6222222222222" style="5" customWidth="1"/>
    <col min="13" max="13" width="27.8777777777778" style="5" customWidth="1"/>
    <col min="14" max="16384" width="12" style="5"/>
  </cols>
  <sheetData>
    <row r="1" s="53" customFormat="1" ht="35.25" customHeight="1" spans="1:256">
      <c r="A1" s="6" t="s">
        <v>493</v>
      </c>
      <c r="B1" s="6"/>
      <c r="C1" s="6"/>
      <c r="D1" s="6"/>
      <c r="E1" s="6"/>
      <c r="F1" s="6"/>
      <c r="G1" s="6"/>
      <c r="H1" s="6"/>
      <c r="I1" s="6"/>
      <c r="J1" s="6"/>
      <c r="K1" s="6"/>
      <c r="L1" s="6"/>
      <c r="M1" s="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53" customFormat="1" ht="20.1" customHeight="1" spans="1:256">
      <c r="A2" s="7" t="s">
        <v>494</v>
      </c>
      <c r="B2" s="7"/>
      <c r="C2" s="7"/>
      <c r="D2" s="7"/>
      <c r="E2" s="7"/>
      <c r="F2" s="7"/>
      <c r="G2" s="7"/>
      <c r="H2" s="7"/>
      <c r="I2" s="7"/>
      <c r="J2" s="7"/>
      <c r="K2" s="7"/>
      <c r="L2" s="7"/>
      <c r="M2" s="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ht="24" customHeight="1" spans="1:13">
      <c r="A3" s="8" t="s">
        <v>388</v>
      </c>
      <c r="B3" s="8"/>
      <c r="C3" s="8"/>
      <c r="D3" s="8"/>
      <c r="E3" s="9"/>
      <c r="F3" s="9"/>
      <c r="G3" s="9"/>
      <c r="H3" s="9"/>
      <c r="I3" s="45" t="s">
        <v>495</v>
      </c>
      <c r="J3" s="45"/>
      <c r="K3" s="45"/>
      <c r="L3" s="45"/>
      <c r="M3" s="9"/>
    </row>
    <row r="4" s="54" customFormat="1" ht="21" customHeight="1" spans="1:256">
      <c r="A4" s="10" t="s">
        <v>496</v>
      </c>
      <c r="B4" s="11" t="s">
        <v>262</v>
      </c>
      <c r="C4" s="12"/>
      <c r="D4" s="13" t="s">
        <v>497</v>
      </c>
      <c r="E4" s="13"/>
      <c r="F4" s="13"/>
      <c r="G4" s="13"/>
      <c r="H4" s="13"/>
      <c r="I4" s="13"/>
      <c r="J4" s="13"/>
      <c r="K4" s="13"/>
      <c r="L4" s="13"/>
      <c r="M4" s="13"/>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54" customFormat="1" ht="21" customHeight="1" spans="1:256">
      <c r="A5" s="10"/>
      <c r="B5" s="11" t="s">
        <v>498</v>
      </c>
      <c r="C5" s="12"/>
      <c r="D5" s="13" t="s">
        <v>499</v>
      </c>
      <c r="E5" s="13"/>
      <c r="F5" s="13"/>
      <c r="G5" s="13"/>
      <c r="H5" s="13"/>
      <c r="I5" s="13"/>
      <c r="J5" s="13"/>
      <c r="K5" s="13"/>
      <c r="L5" s="13"/>
      <c r="M5" s="13"/>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54" customFormat="1" ht="30" customHeight="1" spans="1:256">
      <c r="A6" s="10"/>
      <c r="B6" s="11" t="s">
        <v>500</v>
      </c>
      <c r="C6" s="12"/>
      <c r="D6" s="14" t="s">
        <v>501</v>
      </c>
      <c r="E6" s="14"/>
      <c r="F6" s="14"/>
      <c r="G6" s="13" t="s">
        <v>502</v>
      </c>
      <c r="H6" s="13"/>
      <c r="I6" s="13"/>
      <c r="J6" s="13" t="s">
        <v>503</v>
      </c>
      <c r="K6" s="13"/>
      <c r="L6" s="13"/>
      <c r="M6" s="1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54" customFormat="1" ht="27" customHeight="1" spans="1:256">
      <c r="A7" s="10"/>
      <c r="B7" s="11" t="s">
        <v>504</v>
      </c>
      <c r="C7" s="12"/>
      <c r="D7" s="13" t="s">
        <v>505</v>
      </c>
      <c r="E7" s="13"/>
      <c r="F7" s="13"/>
      <c r="G7" s="13" t="s">
        <v>394</v>
      </c>
      <c r="H7" s="13"/>
      <c r="I7" s="13"/>
      <c r="J7" s="13">
        <v>13974054312</v>
      </c>
      <c r="K7" s="13"/>
      <c r="L7" s="13"/>
      <c r="M7" s="13"/>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54" customFormat="1" ht="30" customHeight="1" spans="1:256">
      <c r="A8" s="10"/>
      <c r="B8" s="11" t="s">
        <v>392</v>
      </c>
      <c r="C8" s="12"/>
      <c r="D8" s="13" t="s">
        <v>393</v>
      </c>
      <c r="E8" s="13"/>
      <c r="F8" s="13"/>
      <c r="G8" s="13" t="s">
        <v>394</v>
      </c>
      <c r="H8" s="13"/>
      <c r="I8" s="13"/>
      <c r="J8" s="13">
        <v>13974050628</v>
      </c>
      <c r="K8" s="13"/>
      <c r="L8" s="13"/>
      <c r="M8" s="13"/>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54" customFormat="1" ht="45" customHeight="1" spans="1:256">
      <c r="A9" s="10"/>
      <c r="B9" s="11" t="s">
        <v>506</v>
      </c>
      <c r="C9" s="12"/>
      <c r="D9" s="14" t="s">
        <v>507</v>
      </c>
      <c r="E9" s="14"/>
      <c r="F9" s="14"/>
      <c r="G9" s="14"/>
      <c r="H9" s="14"/>
      <c r="I9" s="14"/>
      <c r="J9" s="14"/>
      <c r="K9" s="14"/>
      <c r="L9" s="14"/>
      <c r="M9" s="1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54" customFormat="1" ht="69" customHeight="1" spans="1:256">
      <c r="A10" s="10"/>
      <c r="B10" s="11" t="s">
        <v>508</v>
      </c>
      <c r="C10" s="12"/>
      <c r="D10" s="14" t="s">
        <v>509</v>
      </c>
      <c r="E10" s="14"/>
      <c r="F10" s="14"/>
      <c r="G10" s="14"/>
      <c r="H10" s="14"/>
      <c r="I10" s="14"/>
      <c r="J10" s="14"/>
      <c r="K10" s="14"/>
      <c r="L10" s="14"/>
      <c r="M10" s="1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54" customFormat="1" ht="54.9" customHeight="1" spans="1:256">
      <c r="A11" s="10"/>
      <c r="B11" s="11" t="s">
        <v>510</v>
      </c>
      <c r="C11" s="12"/>
      <c r="D11" s="13" t="s">
        <v>511</v>
      </c>
      <c r="E11" s="13"/>
      <c r="F11" s="13"/>
      <c r="G11" s="13"/>
      <c r="H11" s="13"/>
      <c r="I11" s="13"/>
      <c r="J11" s="13"/>
      <c r="K11" s="13"/>
      <c r="L11" s="13"/>
      <c r="M11" s="13"/>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54" customFormat="1" ht="21" customHeight="1" spans="1:256">
      <c r="A12" s="10" t="s">
        <v>512</v>
      </c>
      <c r="B12" s="15" t="s">
        <v>513</v>
      </c>
      <c r="C12" s="16"/>
      <c r="D12" s="17" t="s">
        <v>514</v>
      </c>
      <c r="E12" s="17"/>
      <c r="F12" s="17" t="s">
        <v>515</v>
      </c>
      <c r="G12" s="17"/>
      <c r="H12" s="17"/>
      <c r="I12" s="17"/>
      <c r="J12" s="17" t="s">
        <v>516</v>
      </c>
      <c r="K12" s="17"/>
      <c r="L12" s="17"/>
      <c r="M12" s="1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54" customFormat="1" ht="21" customHeight="1" spans="1:256">
      <c r="A13" s="10"/>
      <c r="B13" s="18"/>
      <c r="C13" s="19"/>
      <c r="D13" s="13" t="s">
        <v>517</v>
      </c>
      <c r="E13" s="13"/>
      <c r="F13" s="13"/>
      <c r="G13" s="13"/>
      <c r="H13" s="13"/>
      <c r="I13" s="13"/>
      <c r="J13" s="13"/>
      <c r="K13" s="13"/>
      <c r="L13" s="13"/>
      <c r="M13" s="1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54" customFormat="1" ht="21" customHeight="1" spans="1:256">
      <c r="A14" s="10"/>
      <c r="B14" s="18"/>
      <c r="C14" s="19"/>
      <c r="D14" s="13" t="s">
        <v>518</v>
      </c>
      <c r="E14" s="13"/>
      <c r="F14" s="13" t="s">
        <v>519</v>
      </c>
      <c r="G14" s="13"/>
      <c r="H14" s="13"/>
      <c r="I14" s="13"/>
      <c r="J14" s="13" t="s">
        <v>519</v>
      </c>
      <c r="K14" s="13"/>
      <c r="L14" s="13"/>
      <c r="M14" s="1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54" customFormat="1" ht="21" customHeight="1" spans="1:256">
      <c r="A15" s="10"/>
      <c r="B15" s="18"/>
      <c r="C15" s="19"/>
      <c r="D15" s="13" t="s">
        <v>520</v>
      </c>
      <c r="E15" s="13"/>
      <c r="F15" s="13"/>
      <c r="G15" s="13"/>
      <c r="H15" s="13"/>
      <c r="I15" s="13"/>
      <c r="J15" s="13"/>
      <c r="K15" s="13"/>
      <c r="L15" s="13"/>
      <c r="M15" s="1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54" customFormat="1" ht="21" customHeight="1" spans="1:256">
      <c r="A16" s="10"/>
      <c r="B16" s="18"/>
      <c r="C16" s="19"/>
      <c r="D16" s="13" t="s">
        <v>521</v>
      </c>
      <c r="E16" s="13"/>
      <c r="F16" s="13"/>
      <c r="G16" s="13"/>
      <c r="H16" s="13"/>
      <c r="I16" s="13"/>
      <c r="J16" s="13"/>
      <c r="K16" s="13"/>
      <c r="L16" s="13"/>
      <c r="M16" s="1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54" customFormat="1" ht="21" customHeight="1" spans="1:256">
      <c r="A17" s="10"/>
      <c r="B17" s="20"/>
      <c r="C17" s="21"/>
      <c r="D17" s="13" t="s">
        <v>522</v>
      </c>
      <c r="E17" s="13"/>
      <c r="F17" s="13"/>
      <c r="G17" s="13"/>
      <c r="H17" s="13"/>
      <c r="I17" s="13"/>
      <c r="J17" s="13"/>
      <c r="K17" s="13"/>
      <c r="L17" s="13"/>
      <c r="M17" s="1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54" customFormat="1" ht="24" customHeight="1" spans="1:256">
      <c r="A18" s="10"/>
      <c r="B18" s="15" t="s">
        <v>523</v>
      </c>
      <c r="C18" s="16"/>
      <c r="D18" s="13" t="s">
        <v>514</v>
      </c>
      <c r="E18" s="13"/>
      <c r="F18" s="22" t="s">
        <v>524</v>
      </c>
      <c r="G18" s="22"/>
      <c r="H18" s="22"/>
      <c r="I18" s="22" t="s">
        <v>525</v>
      </c>
      <c r="J18" s="22"/>
      <c r="K18" s="22"/>
      <c r="L18" s="22" t="s">
        <v>526</v>
      </c>
      <c r="M18" s="2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54" customFormat="1" ht="18" customHeight="1" spans="1:256">
      <c r="A19" s="10"/>
      <c r="B19" s="18"/>
      <c r="C19" s="19"/>
      <c r="D19" s="13" t="s">
        <v>517</v>
      </c>
      <c r="E19" s="13"/>
      <c r="F19" s="13" t="s">
        <v>519</v>
      </c>
      <c r="G19" s="13"/>
      <c r="H19" s="13"/>
      <c r="I19" s="11" t="s">
        <v>519</v>
      </c>
      <c r="J19" s="39"/>
      <c r="K19" s="12"/>
      <c r="L19" s="14"/>
      <c r="M19" s="14"/>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54" customFormat="1" ht="33.9" customHeight="1" spans="1:256">
      <c r="A20" s="10"/>
      <c r="B20" s="18"/>
      <c r="C20" s="19"/>
      <c r="D20" s="14" t="s">
        <v>527</v>
      </c>
      <c r="E20" s="14"/>
      <c r="F20" s="13">
        <v>6</v>
      </c>
      <c r="G20" s="13"/>
      <c r="H20" s="13"/>
      <c r="I20" s="13">
        <v>6</v>
      </c>
      <c r="J20" s="13"/>
      <c r="K20" s="13"/>
      <c r="L20" s="14" t="s">
        <v>528</v>
      </c>
      <c r="M20" s="14"/>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54" customFormat="1" ht="21" customHeight="1" spans="1:256">
      <c r="A21" s="10"/>
      <c r="B21" s="18"/>
      <c r="C21" s="19"/>
      <c r="D21" s="14" t="s">
        <v>529</v>
      </c>
      <c r="E21" s="14"/>
      <c r="F21" s="13">
        <v>16</v>
      </c>
      <c r="G21" s="13"/>
      <c r="H21" s="13"/>
      <c r="I21" s="13">
        <v>16</v>
      </c>
      <c r="J21" s="13"/>
      <c r="K21" s="13"/>
      <c r="L21" s="13" t="s">
        <v>530</v>
      </c>
      <c r="M21" s="1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54" customFormat="1" ht="80.1" customHeight="1" spans="1:256">
      <c r="A22" s="23" t="s">
        <v>531</v>
      </c>
      <c r="B22" s="23"/>
      <c r="C22" s="23"/>
      <c r="D22" s="13" t="s">
        <v>532</v>
      </c>
      <c r="E22" s="13"/>
      <c r="F22" s="13"/>
      <c r="G22" s="13"/>
      <c r="H22" s="13"/>
      <c r="I22" s="13"/>
      <c r="J22" s="13"/>
      <c r="K22" s="13"/>
      <c r="L22" s="13"/>
      <c r="M22" s="1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54" customFormat="1" ht="20.1" customHeight="1" spans="1:256">
      <c r="A23" s="24" t="s">
        <v>533</v>
      </c>
      <c r="B23" s="25"/>
      <c r="C23" s="26" t="s">
        <v>534</v>
      </c>
      <c r="D23" s="26"/>
      <c r="E23" s="26"/>
      <c r="F23" s="26"/>
      <c r="G23" s="26"/>
      <c r="H23" s="17" t="s">
        <v>535</v>
      </c>
      <c r="I23" s="17"/>
      <c r="J23" s="17"/>
      <c r="K23" s="17" t="s">
        <v>536</v>
      </c>
      <c r="L23" s="17"/>
      <c r="M23" s="17"/>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54" customFormat="1" ht="20.1" customHeight="1" spans="1:256">
      <c r="A24" s="27"/>
      <c r="B24" s="28"/>
      <c r="C24" s="29" t="s">
        <v>537</v>
      </c>
      <c r="D24" s="29"/>
      <c r="E24" s="29"/>
      <c r="F24" s="29"/>
      <c r="G24" s="29"/>
      <c r="H24" s="13" t="s">
        <v>538</v>
      </c>
      <c r="I24" s="13"/>
      <c r="J24" s="13"/>
      <c r="K24" s="13" t="s">
        <v>539</v>
      </c>
      <c r="L24" s="13"/>
      <c r="M24" s="1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54" customFormat="1" ht="20.1" customHeight="1" spans="1:256">
      <c r="A25" s="27"/>
      <c r="B25" s="28"/>
      <c r="C25" s="29" t="s">
        <v>540</v>
      </c>
      <c r="D25" s="29"/>
      <c r="E25" s="29"/>
      <c r="F25" s="29"/>
      <c r="G25" s="29"/>
      <c r="H25" s="13" t="s">
        <v>539</v>
      </c>
      <c r="I25" s="13"/>
      <c r="J25" s="13"/>
      <c r="K25" s="13" t="s">
        <v>541</v>
      </c>
      <c r="L25" s="13"/>
      <c r="M25" s="1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54" customFormat="1" ht="20.1" customHeight="1" spans="1:256">
      <c r="A26" s="27"/>
      <c r="B26" s="28"/>
      <c r="C26" s="29"/>
      <c r="D26" s="29"/>
      <c r="E26" s="29"/>
      <c r="F26" s="29"/>
      <c r="G26" s="29"/>
      <c r="H26" s="13"/>
      <c r="I26" s="13"/>
      <c r="J26" s="13"/>
      <c r="K26" s="13"/>
      <c r="L26" s="13"/>
      <c r="M26" s="13"/>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54" customFormat="1" ht="54" customHeight="1" spans="1:256">
      <c r="A27" s="30" t="s">
        <v>542</v>
      </c>
      <c r="B27" s="31" t="s">
        <v>543</v>
      </c>
      <c r="C27" s="14" t="s">
        <v>544</v>
      </c>
      <c r="D27" s="14"/>
      <c r="E27" s="14"/>
      <c r="F27" s="14"/>
      <c r="G27" s="14"/>
      <c r="H27" s="14"/>
      <c r="I27" s="14"/>
      <c r="J27" s="14"/>
      <c r="K27" s="14"/>
      <c r="L27" s="14"/>
      <c r="M27" s="14"/>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54" customFormat="1" ht="56.25" customHeight="1" spans="1:256">
      <c r="A28" s="32"/>
      <c r="B28" s="31" t="s">
        <v>545</v>
      </c>
      <c r="C28" s="14" t="s">
        <v>546</v>
      </c>
      <c r="D28" s="14"/>
      <c r="E28" s="14"/>
      <c r="F28" s="14"/>
      <c r="G28" s="14"/>
      <c r="H28" s="14"/>
      <c r="I28" s="14"/>
      <c r="J28" s="14"/>
      <c r="K28" s="14"/>
      <c r="L28" s="14"/>
      <c r="M28" s="14"/>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54" customFormat="1" ht="30" customHeight="1" spans="1:256">
      <c r="A29" s="32"/>
      <c r="B29" s="33" t="s">
        <v>547</v>
      </c>
      <c r="C29" s="13" t="s">
        <v>413</v>
      </c>
      <c r="D29" s="13"/>
      <c r="E29" s="13" t="s">
        <v>414</v>
      </c>
      <c r="F29" s="13"/>
      <c r="G29" s="13"/>
      <c r="H29" s="13" t="s">
        <v>415</v>
      </c>
      <c r="I29" s="13"/>
      <c r="J29" s="13"/>
      <c r="K29" s="13"/>
      <c r="L29" s="13" t="s">
        <v>416</v>
      </c>
      <c r="M29" s="13"/>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54" customFormat="1" ht="30" customHeight="1" spans="1:256">
      <c r="A30" s="32"/>
      <c r="B30" s="34"/>
      <c r="C30" s="13" t="s">
        <v>548</v>
      </c>
      <c r="D30" s="13"/>
      <c r="E30" s="15" t="s">
        <v>418</v>
      </c>
      <c r="F30" s="35"/>
      <c r="G30" s="16"/>
      <c r="H30" s="36" t="s">
        <v>549</v>
      </c>
      <c r="I30" s="46"/>
      <c r="J30" s="46" t="s">
        <v>550</v>
      </c>
      <c r="K30" s="47"/>
      <c r="L30" s="36" t="s">
        <v>330</v>
      </c>
      <c r="M30" s="47"/>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54" customFormat="1" ht="30" customHeight="1" spans="1:256">
      <c r="A31" s="32"/>
      <c r="B31" s="34"/>
      <c r="C31" s="13"/>
      <c r="D31" s="13"/>
      <c r="E31" s="18"/>
      <c r="F31" s="38"/>
      <c r="G31" s="19"/>
      <c r="H31" s="36" t="s">
        <v>551</v>
      </c>
      <c r="I31" s="46"/>
      <c r="J31" s="46" t="s">
        <v>552</v>
      </c>
      <c r="K31" s="47"/>
      <c r="L31" s="36" t="s">
        <v>553</v>
      </c>
      <c r="M31" s="47"/>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54" customFormat="1" ht="30" customHeight="1" spans="1:256">
      <c r="A32" s="32"/>
      <c r="B32" s="34"/>
      <c r="C32" s="13"/>
      <c r="D32" s="13"/>
      <c r="E32" s="18"/>
      <c r="F32" s="38"/>
      <c r="G32" s="19"/>
      <c r="H32" s="36" t="s">
        <v>554</v>
      </c>
      <c r="I32" s="46"/>
      <c r="J32" s="46" t="s">
        <v>555</v>
      </c>
      <c r="K32" s="47"/>
      <c r="L32" s="36" t="s">
        <v>556</v>
      </c>
      <c r="M32" s="47"/>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54" customFormat="1" ht="22.5" customHeight="1" spans="1:256">
      <c r="A33" s="32"/>
      <c r="B33" s="34"/>
      <c r="C33" s="13"/>
      <c r="D33" s="13"/>
      <c r="E33" s="15" t="s">
        <v>419</v>
      </c>
      <c r="F33" s="35"/>
      <c r="G33" s="16"/>
      <c r="H33" s="36" t="s">
        <v>554</v>
      </c>
      <c r="I33" s="46"/>
      <c r="J33" s="46" t="s">
        <v>557</v>
      </c>
      <c r="K33" s="47"/>
      <c r="L33" s="36" t="s">
        <v>558</v>
      </c>
      <c r="M33" s="47"/>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54" customFormat="1" ht="22.5" customHeight="1" spans="1:256">
      <c r="A34" s="32"/>
      <c r="B34" s="34"/>
      <c r="C34" s="13"/>
      <c r="D34" s="13"/>
      <c r="E34" s="20"/>
      <c r="F34" s="37"/>
      <c r="G34" s="21"/>
      <c r="H34" s="36" t="s">
        <v>551</v>
      </c>
      <c r="I34" s="46"/>
      <c r="J34" s="46"/>
      <c r="K34" s="47"/>
      <c r="L34" s="36" t="s">
        <v>559</v>
      </c>
      <c r="M34" s="47"/>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54" customFormat="1" ht="22.5" customHeight="1" spans="1:256">
      <c r="A35" s="32"/>
      <c r="B35" s="34"/>
      <c r="C35" s="13"/>
      <c r="D35" s="13"/>
      <c r="E35" s="15" t="s">
        <v>420</v>
      </c>
      <c r="F35" s="35"/>
      <c r="G35" s="16"/>
      <c r="H35" s="36" t="s">
        <v>560</v>
      </c>
      <c r="I35" s="46"/>
      <c r="J35" s="46" t="s">
        <v>561</v>
      </c>
      <c r="K35" s="47"/>
      <c r="L35" s="48">
        <v>1</v>
      </c>
      <c r="M35" s="49"/>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54" customFormat="1" ht="22.5" customHeight="1" spans="1:256">
      <c r="A36" s="32"/>
      <c r="B36" s="34"/>
      <c r="C36" s="13"/>
      <c r="D36" s="13"/>
      <c r="E36" s="20"/>
      <c r="F36" s="37"/>
      <c r="G36" s="21"/>
      <c r="H36" s="36" t="s">
        <v>562</v>
      </c>
      <c r="I36" s="46"/>
      <c r="J36" s="46" t="s">
        <v>563</v>
      </c>
      <c r="K36" s="47"/>
      <c r="L36" s="48">
        <v>1</v>
      </c>
      <c r="M36" s="49"/>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54" customFormat="1" ht="22.5" customHeight="1" spans="1:256">
      <c r="A37" s="32"/>
      <c r="B37" s="34"/>
      <c r="C37" s="13"/>
      <c r="D37" s="13"/>
      <c r="E37" s="15" t="s">
        <v>421</v>
      </c>
      <c r="F37" s="35"/>
      <c r="G37" s="16"/>
      <c r="H37" s="36" t="s">
        <v>564</v>
      </c>
      <c r="I37" s="46"/>
      <c r="J37" s="46" t="s">
        <v>564</v>
      </c>
      <c r="K37" s="47"/>
      <c r="L37" s="48">
        <v>1</v>
      </c>
      <c r="M37" s="4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54" customFormat="1" ht="22.5" customHeight="1" spans="1:256">
      <c r="A38" s="32"/>
      <c r="B38" s="34"/>
      <c r="C38" s="13"/>
      <c r="D38" s="13"/>
      <c r="E38" s="20"/>
      <c r="F38" s="37"/>
      <c r="G38" s="21"/>
      <c r="H38" s="36" t="s">
        <v>465</v>
      </c>
      <c r="I38" s="46"/>
      <c r="J38" s="46" t="s">
        <v>465</v>
      </c>
      <c r="K38" s="47"/>
      <c r="L38" s="36" t="s">
        <v>466</v>
      </c>
      <c r="M38" s="47"/>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ht="22.5" customHeight="1" spans="1:256">
      <c r="A39" s="32"/>
      <c r="B39" s="34"/>
      <c r="C39" s="13" t="s">
        <v>413</v>
      </c>
      <c r="D39" s="13"/>
      <c r="E39" s="13" t="s">
        <v>414</v>
      </c>
      <c r="F39" s="13"/>
      <c r="G39" s="13"/>
      <c r="H39" s="13" t="s">
        <v>415</v>
      </c>
      <c r="I39" s="13"/>
      <c r="J39" s="13"/>
      <c r="K39" s="13"/>
      <c r="L39" s="13" t="s">
        <v>416</v>
      </c>
      <c r="M39" s="13"/>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53" customFormat="1" ht="22.5" customHeight="1" spans="1:256">
      <c r="A40" s="32"/>
      <c r="B40" s="34"/>
      <c r="C40" s="13" t="s">
        <v>548</v>
      </c>
      <c r="D40" s="13"/>
      <c r="E40" s="15" t="s">
        <v>468</v>
      </c>
      <c r="F40" s="35"/>
      <c r="G40" s="16"/>
      <c r="H40" s="36" t="s">
        <v>469</v>
      </c>
      <c r="I40" s="46"/>
      <c r="J40" s="46"/>
      <c r="K40" s="47"/>
      <c r="L40" s="50" t="s">
        <v>466</v>
      </c>
      <c r="M40" s="51"/>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ht="22.5" customHeight="1" spans="1:256">
      <c r="A41" s="32"/>
      <c r="B41" s="34"/>
      <c r="C41" s="13"/>
      <c r="D41" s="13"/>
      <c r="E41" s="20"/>
      <c r="F41" s="37"/>
      <c r="G41" s="21"/>
      <c r="H41" s="36" t="s">
        <v>470</v>
      </c>
      <c r="I41" s="46"/>
      <c r="J41" s="46" t="s">
        <v>470</v>
      </c>
      <c r="K41" s="47"/>
      <c r="L41" s="50" t="s">
        <v>565</v>
      </c>
      <c r="M41" s="51"/>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ht="22.5" customHeight="1" spans="1:256">
      <c r="A42" s="32"/>
      <c r="B42" s="34"/>
      <c r="C42" s="13"/>
      <c r="D42" s="13"/>
      <c r="E42" s="15" t="s">
        <v>471</v>
      </c>
      <c r="F42" s="35"/>
      <c r="G42" s="16"/>
      <c r="H42" s="36" t="s">
        <v>566</v>
      </c>
      <c r="I42" s="46"/>
      <c r="J42" s="46" t="s">
        <v>472</v>
      </c>
      <c r="K42" s="47"/>
      <c r="L42" s="50">
        <v>1</v>
      </c>
      <c r="M42" s="51"/>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ht="22.5" customHeight="1" spans="1:256">
      <c r="A43" s="32"/>
      <c r="B43" s="34"/>
      <c r="C43" s="13"/>
      <c r="D43" s="13"/>
      <c r="E43" s="20"/>
      <c r="F43" s="37"/>
      <c r="G43" s="21"/>
      <c r="H43" s="36" t="s">
        <v>567</v>
      </c>
      <c r="I43" s="46"/>
      <c r="J43" s="46" t="s">
        <v>473</v>
      </c>
      <c r="K43" s="47"/>
      <c r="L43" s="50">
        <v>1</v>
      </c>
      <c r="M43" s="51"/>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ht="22.5" customHeight="1" spans="1:256">
      <c r="A44" s="32"/>
      <c r="B44" s="34"/>
      <c r="C44" s="13"/>
      <c r="D44" s="13"/>
      <c r="E44" s="15" t="s">
        <v>475</v>
      </c>
      <c r="F44" s="35"/>
      <c r="G44" s="16"/>
      <c r="H44" s="36" t="s">
        <v>480</v>
      </c>
      <c r="I44" s="46"/>
      <c r="J44" s="46" t="s">
        <v>480</v>
      </c>
      <c r="K44" s="47"/>
      <c r="L44" s="50" t="s">
        <v>481</v>
      </c>
      <c r="M44" s="51"/>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ht="22.5" customHeight="1" spans="1:256">
      <c r="A45" s="32"/>
      <c r="B45" s="34"/>
      <c r="C45" s="13"/>
      <c r="D45" s="13"/>
      <c r="E45" s="20"/>
      <c r="F45" s="37"/>
      <c r="G45" s="21"/>
      <c r="H45" s="36" t="s">
        <v>476</v>
      </c>
      <c r="I45" s="46"/>
      <c r="J45" s="46" t="s">
        <v>476</v>
      </c>
      <c r="K45" s="47"/>
      <c r="L45" s="50" t="s">
        <v>477</v>
      </c>
      <c r="M45" s="51"/>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ht="22.5" customHeight="1" spans="1:256">
      <c r="A46" s="32"/>
      <c r="B46" s="34"/>
      <c r="C46" s="13"/>
      <c r="D46" s="13"/>
      <c r="E46" s="15" t="s">
        <v>482</v>
      </c>
      <c r="F46" s="35"/>
      <c r="G46" s="16"/>
      <c r="H46" s="36" t="s">
        <v>483</v>
      </c>
      <c r="I46" s="46"/>
      <c r="J46" s="46" t="s">
        <v>483</v>
      </c>
      <c r="K46" s="47"/>
      <c r="L46" s="50" t="s">
        <v>477</v>
      </c>
      <c r="M46" s="51"/>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ht="22.5" customHeight="1" spans="1:256">
      <c r="A47" s="32"/>
      <c r="B47" s="34"/>
      <c r="C47" s="13"/>
      <c r="D47" s="13"/>
      <c r="E47" s="20"/>
      <c r="F47" s="37"/>
      <c r="G47" s="21"/>
      <c r="H47" s="36" t="s">
        <v>484</v>
      </c>
      <c r="I47" s="46"/>
      <c r="J47" s="46" t="s">
        <v>484</v>
      </c>
      <c r="K47" s="47"/>
      <c r="L47" s="50" t="s">
        <v>477</v>
      </c>
      <c r="M47" s="51"/>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ht="22.5" customHeight="1" spans="1:256">
      <c r="A48" s="32"/>
      <c r="B48" s="34"/>
      <c r="C48" s="13"/>
      <c r="D48" s="13"/>
      <c r="E48" s="15" t="s">
        <v>485</v>
      </c>
      <c r="F48" s="35"/>
      <c r="G48" s="16"/>
      <c r="H48" s="36" t="s">
        <v>486</v>
      </c>
      <c r="I48" s="46"/>
      <c r="J48" s="46" t="s">
        <v>486</v>
      </c>
      <c r="K48" s="47"/>
      <c r="L48" s="50" t="s">
        <v>477</v>
      </c>
      <c r="M48" s="51"/>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ht="22.5" customHeight="1" spans="1:256">
      <c r="A49" s="32"/>
      <c r="B49" s="34"/>
      <c r="C49" s="13"/>
      <c r="D49" s="13"/>
      <c r="E49" s="18"/>
      <c r="F49" s="38"/>
      <c r="G49" s="19"/>
      <c r="H49" s="36" t="s">
        <v>487</v>
      </c>
      <c r="I49" s="46"/>
      <c r="J49" s="46" t="s">
        <v>487</v>
      </c>
      <c r="K49" s="47"/>
      <c r="L49" s="50" t="s">
        <v>477</v>
      </c>
      <c r="M49" s="51"/>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ht="22.5" customHeight="1" spans="1:256">
      <c r="A50" s="32"/>
      <c r="B50" s="34"/>
      <c r="C50" s="13"/>
      <c r="D50" s="13"/>
      <c r="E50" s="20"/>
      <c r="F50" s="37"/>
      <c r="G50" s="21"/>
      <c r="H50" s="36" t="s">
        <v>488</v>
      </c>
      <c r="I50" s="46"/>
      <c r="J50" s="46" t="s">
        <v>488</v>
      </c>
      <c r="K50" s="47"/>
      <c r="L50" s="50" t="s">
        <v>477</v>
      </c>
      <c r="M50" s="51"/>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ht="95.25" customHeight="1" spans="1:256">
      <c r="A51" s="23" t="s">
        <v>568</v>
      </c>
      <c r="B51" s="23"/>
      <c r="C51" s="23"/>
      <c r="D51" s="11" t="s">
        <v>490</v>
      </c>
      <c r="E51" s="39"/>
      <c r="F51" s="39"/>
      <c r="G51" s="39"/>
      <c r="H51" s="39"/>
      <c r="I51" s="39"/>
      <c r="J51" s="39"/>
      <c r="K51" s="39"/>
      <c r="L51" s="39"/>
      <c r="M51" s="1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ht="79.5" customHeight="1" spans="1:13">
      <c r="A52" s="23" t="s">
        <v>569</v>
      </c>
      <c r="B52" s="23"/>
      <c r="C52" s="23"/>
      <c r="D52" s="40" t="s">
        <v>570</v>
      </c>
      <c r="E52" s="41"/>
      <c r="F52" s="41"/>
      <c r="G52" s="41"/>
      <c r="H52" s="41"/>
      <c r="I52" s="41"/>
      <c r="J52" s="41"/>
      <c r="K52" s="41"/>
      <c r="L52" s="41"/>
      <c r="M52" s="52"/>
    </row>
    <row r="53" spans="1:256">
      <c r="A53" s="42"/>
      <c r="B53" s="42"/>
      <c r="C53" s="43"/>
      <c r="D53" s="43"/>
      <c r="E53" s="44"/>
      <c r="F53" s="42"/>
      <c r="G53" s="1"/>
      <c r="H53" s="1"/>
      <c r="I53" s="1"/>
      <c r="J53" s="44"/>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sheetData>
  <mergeCells count="145">
    <mergeCell ref="A1:M1"/>
    <mergeCell ref="A2:M2"/>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G25"/>
    <mergeCell ref="H25:J25"/>
    <mergeCell ref="K25:M25"/>
    <mergeCell ref="C26:G26"/>
    <mergeCell ref="H26:J26"/>
    <mergeCell ref="K26:M26"/>
    <mergeCell ref="C27:M27"/>
    <mergeCell ref="C28:M28"/>
    <mergeCell ref="C29:D29"/>
    <mergeCell ref="E29:G29"/>
    <mergeCell ref="H29:K29"/>
    <mergeCell ref="L29:M29"/>
    <mergeCell ref="H30:K30"/>
    <mergeCell ref="L30:M30"/>
    <mergeCell ref="H31:K31"/>
    <mergeCell ref="L31:M31"/>
    <mergeCell ref="H32:K32"/>
    <mergeCell ref="L32:M32"/>
    <mergeCell ref="H33:K33"/>
    <mergeCell ref="L33:M33"/>
    <mergeCell ref="H34:K34"/>
    <mergeCell ref="L34:M34"/>
    <mergeCell ref="H35:K35"/>
    <mergeCell ref="L35:M35"/>
    <mergeCell ref="H36:K36"/>
    <mergeCell ref="L36:M36"/>
    <mergeCell ref="H37:K37"/>
    <mergeCell ref="L37:M37"/>
    <mergeCell ref="H38:K38"/>
    <mergeCell ref="L38:M38"/>
    <mergeCell ref="C39:D39"/>
    <mergeCell ref="E39:G39"/>
    <mergeCell ref="H39:K39"/>
    <mergeCell ref="L39:M39"/>
    <mergeCell ref="H40:K40"/>
    <mergeCell ref="L40:M40"/>
    <mergeCell ref="H41:K41"/>
    <mergeCell ref="L41:M41"/>
    <mergeCell ref="H42:K42"/>
    <mergeCell ref="L42:M42"/>
    <mergeCell ref="H43:K43"/>
    <mergeCell ref="L43:M43"/>
    <mergeCell ref="H44:K44"/>
    <mergeCell ref="L44:M44"/>
    <mergeCell ref="H45:K45"/>
    <mergeCell ref="L45:M45"/>
    <mergeCell ref="H46:K46"/>
    <mergeCell ref="L46:M46"/>
    <mergeCell ref="H47:K47"/>
    <mergeCell ref="L47:M47"/>
    <mergeCell ref="H48:K48"/>
    <mergeCell ref="L48:M48"/>
    <mergeCell ref="H49:K49"/>
    <mergeCell ref="L49:M49"/>
    <mergeCell ref="H50:K50"/>
    <mergeCell ref="L50:M50"/>
    <mergeCell ref="A51:C51"/>
    <mergeCell ref="D51:M51"/>
    <mergeCell ref="A52:C52"/>
    <mergeCell ref="D52:M52"/>
    <mergeCell ref="A4:A11"/>
    <mergeCell ref="A12:A21"/>
    <mergeCell ref="A27:A50"/>
    <mergeCell ref="B29:B50"/>
    <mergeCell ref="B12:C17"/>
    <mergeCell ref="B18:C21"/>
    <mergeCell ref="A23:B26"/>
    <mergeCell ref="C30:D38"/>
    <mergeCell ref="E30:G32"/>
    <mergeCell ref="E33:G34"/>
    <mergeCell ref="E35:G36"/>
    <mergeCell ref="E37:G38"/>
    <mergeCell ref="C40:D50"/>
    <mergeCell ref="E40:G41"/>
    <mergeCell ref="E42:G43"/>
    <mergeCell ref="E44:G45"/>
    <mergeCell ref="E46:G47"/>
    <mergeCell ref="E48:G50"/>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9"/>
  <sheetViews>
    <sheetView topLeftCell="A22" workbookViewId="0">
      <selection activeCell="D4" sqref="D4:M4"/>
    </sheetView>
  </sheetViews>
  <sheetFormatPr defaultColWidth="12" defaultRowHeight="14.25"/>
  <cols>
    <col min="1" max="1" width="8.87777777777778" style="3" customWidth="1"/>
    <col min="2" max="2" width="7.5" style="3" customWidth="1"/>
    <col min="3" max="3" width="7.5" style="4" customWidth="1"/>
    <col min="4" max="4" width="10.1222222222222" style="5" customWidth="1"/>
    <col min="5" max="5" width="6.62222222222222" style="5" customWidth="1"/>
    <col min="6" max="6" width="5" style="5" customWidth="1"/>
    <col min="7" max="7" width="12.3777777777778" style="5" customWidth="1"/>
    <col min="8" max="8" width="8.87777777777778" style="5" customWidth="1"/>
    <col min="9" max="9" width="7.87777777777778" style="5" customWidth="1"/>
    <col min="10" max="10" width="7.12222222222222" style="5" customWidth="1"/>
    <col min="11" max="11" width="4.37777777777778" style="5" customWidth="1"/>
    <col min="12" max="12" width="7.5" style="5" customWidth="1"/>
    <col min="13" max="13" width="15" style="5" customWidth="1"/>
    <col min="14" max="16384" width="12" style="5"/>
  </cols>
  <sheetData>
    <row r="1" s="53" customFormat="1" ht="35.25" customHeight="1" spans="1:256">
      <c r="A1" s="6" t="s">
        <v>493</v>
      </c>
      <c r="B1" s="6"/>
      <c r="C1" s="6"/>
      <c r="D1" s="6"/>
      <c r="E1" s="6"/>
      <c r="F1" s="6"/>
      <c r="G1" s="6"/>
      <c r="H1" s="6"/>
      <c r="I1" s="6"/>
      <c r="J1" s="6"/>
      <c r="K1" s="6"/>
      <c r="L1" s="6"/>
      <c r="M1" s="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53" customFormat="1" ht="20.1" customHeight="1" spans="1:256">
      <c r="A2" s="7" t="s">
        <v>494</v>
      </c>
      <c r="B2" s="7"/>
      <c r="C2" s="7"/>
      <c r="D2" s="7"/>
      <c r="E2" s="7"/>
      <c r="F2" s="7"/>
      <c r="G2" s="7"/>
      <c r="H2" s="7"/>
      <c r="I2" s="7"/>
      <c r="J2" s="7"/>
      <c r="K2" s="7"/>
      <c r="L2" s="7"/>
      <c r="M2" s="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ht="20.1" customHeight="1" spans="1:13">
      <c r="A3" s="8" t="s">
        <v>388</v>
      </c>
      <c r="B3" s="8"/>
      <c r="C3" s="8"/>
      <c r="D3" s="8"/>
      <c r="E3" s="9"/>
      <c r="F3" s="9"/>
      <c r="G3" s="9"/>
      <c r="H3" s="9"/>
      <c r="I3" s="45" t="s">
        <v>495</v>
      </c>
      <c r="J3" s="45"/>
      <c r="K3" s="45"/>
      <c r="L3" s="45"/>
      <c r="M3" s="9"/>
    </row>
    <row r="4" s="54" customFormat="1" ht="21" customHeight="1" spans="1:256">
      <c r="A4" s="10" t="s">
        <v>496</v>
      </c>
      <c r="B4" s="11" t="s">
        <v>262</v>
      </c>
      <c r="C4" s="12"/>
      <c r="D4" s="13" t="s">
        <v>265</v>
      </c>
      <c r="E4" s="13"/>
      <c r="F4" s="13"/>
      <c r="G4" s="13"/>
      <c r="H4" s="13"/>
      <c r="I4" s="13"/>
      <c r="J4" s="13"/>
      <c r="K4" s="13"/>
      <c r="L4" s="13"/>
      <c r="M4" s="13"/>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54" customFormat="1" ht="21" customHeight="1" spans="1:256">
      <c r="A5" s="10"/>
      <c r="B5" s="11" t="s">
        <v>498</v>
      </c>
      <c r="C5" s="12"/>
      <c r="D5" s="13" t="s">
        <v>499</v>
      </c>
      <c r="E5" s="13"/>
      <c r="F5" s="13"/>
      <c r="G5" s="13"/>
      <c r="H5" s="13"/>
      <c r="I5" s="13"/>
      <c r="J5" s="13"/>
      <c r="K5" s="13"/>
      <c r="L5" s="13"/>
      <c r="M5" s="13"/>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54" customFormat="1" ht="30" customHeight="1" spans="1:256">
      <c r="A6" s="10"/>
      <c r="B6" s="11" t="s">
        <v>500</v>
      </c>
      <c r="C6" s="12"/>
      <c r="D6" s="14" t="s">
        <v>501</v>
      </c>
      <c r="E6" s="14"/>
      <c r="F6" s="14"/>
      <c r="G6" s="13" t="s">
        <v>502</v>
      </c>
      <c r="H6" s="13"/>
      <c r="I6" s="13"/>
      <c r="J6" s="13" t="s">
        <v>571</v>
      </c>
      <c r="K6" s="13"/>
      <c r="L6" s="13"/>
      <c r="M6" s="1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54" customFormat="1" ht="21" customHeight="1" spans="1:256">
      <c r="A7" s="10"/>
      <c r="B7" s="11" t="s">
        <v>504</v>
      </c>
      <c r="C7" s="12"/>
      <c r="D7" s="13" t="s">
        <v>572</v>
      </c>
      <c r="E7" s="13"/>
      <c r="F7" s="13"/>
      <c r="G7" s="13" t="s">
        <v>394</v>
      </c>
      <c r="H7" s="13"/>
      <c r="I7" s="13"/>
      <c r="J7" s="13">
        <v>18673085686</v>
      </c>
      <c r="K7" s="13"/>
      <c r="L7" s="13"/>
      <c r="M7" s="13"/>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54" customFormat="1" ht="30" customHeight="1" spans="1:256">
      <c r="A8" s="10"/>
      <c r="B8" s="11" t="s">
        <v>392</v>
      </c>
      <c r="C8" s="12"/>
      <c r="D8" s="13" t="s">
        <v>393</v>
      </c>
      <c r="E8" s="13"/>
      <c r="F8" s="13"/>
      <c r="G8" s="13" t="s">
        <v>394</v>
      </c>
      <c r="H8" s="13"/>
      <c r="I8" s="13"/>
      <c r="J8" s="13">
        <v>13974050628</v>
      </c>
      <c r="K8" s="13"/>
      <c r="L8" s="13"/>
      <c r="M8" s="13"/>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54" customFormat="1" ht="45" customHeight="1" spans="1:256">
      <c r="A9" s="10"/>
      <c r="B9" s="11" t="s">
        <v>506</v>
      </c>
      <c r="C9" s="12"/>
      <c r="D9" s="14" t="s">
        <v>507</v>
      </c>
      <c r="E9" s="14"/>
      <c r="F9" s="14"/>
      <c r="G9" s="14"/>
      <c r="H9" s="14"/>
      <c r="I9" s="14"/>
      <c r="J9" s="14"/>
      <c r="K9" s="14"/>
      <c r="L9" s="14"/>
      <c r="M9" s="1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54" customFormat="1" ht="81.75" customHeight="1" spans="1:256">
      <c r="A10" s="10"/>
      <c r="B10" s="11" t="s">
        <v>508</v>
      </c>
      <c r="C10" s="12"/>
      <c r="D10" s="14" t="s">
        <v>573</v>
      </c>
      <c r="E10" s="14"/>
      <c r="F10" s="14"/>
      <c r="G10" s="14"/>
      <c r="H10" s="14"/>
      <c r="I10" s="14"/>
      <c r="J10" s="14"/>
      <c r="K10" s="14"/>
      <c r="L10" s="14"/>
      <c r="M10" s="1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54" customFormat="1" ht="54.9" customHeight="1" spans="1:256">
      <c r="A11" s="10"/>
      <c r="B11" s="11" t="s">
        <v>510</v>
      </c>
      <c r="C11" s="12"/>
      <c r="D11" s="13" t="s">
        <v>511</v>
      </c>
      <c r="E11" s="13"/>
      <c r="F11" s="13"/>
      <c r="G11" s="13"/>
      <c r="H11" s="13"/>
      <c r="I11" s="13"/>
      <c r="J11" s="13"/>
      <c r="K11" s="13"/>
      <c r="L11" s="13"/>
      <c r="M11" s="13"/>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54" customFormat="1" ht="21" customHeight="1" spans="1:256">
      <c r="A12" s="10" t="s">
        <v>512</v>
      </c>
      <c r="B12" s="15" t="s">
        <v>513</v>
      </c>
      <c r="C12" s="16"/>
      <c r="D12" s="17" t="s">
        <v>514</v>
      </c>
      <c r="E12" s="17"/>
      <c r="F12" s="17" t="s">
        <v>515</v>
      </c>
      <c r="G12" s="17"/>
      <c r="H12" s="17"/>
      <c r="I12" s="17"/>
      <c r="J12" s="17" t="s">
        <v>516</v>
      </c>
      <c r="K12" s="17"/>
      <c r="L12" s="17"/>
      <c r="M12" s="1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54" customFormat="1" ht="21" customHeight="1" spans="1:256">
      <c r="A13" s="10"/>
      <c r="B13" s="18"/>
      <c r="C13" s="19"/>
      <c r="D13" s="13" t="s">
        <v>517</v>
      </c>
      <c r="E13" s="13"/>
      <c r="F13" s="13" t="s">
        <v>574</v>
      </c>
      <c r="G13" s="13"/>
      <c r="H13" s="13"/>
      <c r="I13" s="13"/>
      <c r="J13" s="13" t="s">
        <v>574</v>
      </c>
      <c r="K13" s="13"/>
      <c r="L13" s="13"/>
      <c r="M13" s="1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54" customFormat="1" ht="21" customHeight="1" spans="1:256">
      <c r="A14" s="10"/>
      <c r="B14" s="18"/>
      <c r="C14" s="19"/>
      <c r="D14" s="13" t="s">
        <v>518</v>
      </c>
      <c r="E14" s="13"/>
      <c r="F14" s="13"/>
      <c r="G14" s="13"/>
      <c r="H14" s="13"/>
      <c r="I14" s="13"/>
      <c r="J14" s="13"/>
      <c r="K14" s="13"/>
      <c r="L14" s="13"/>
      <c r="M14" s="1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54" customFormat="1" ht="21" customHeight="1" spans="1:256">
      <c r="A15" s="10"/>
      <c r="B15" s="18"/>
      <c r="C15" s="19"/>
      <c r="D15" s="13" t="s">
        <v>520</v>
      </c>
      <c r="E15" s="13"/>
      <c r="F15" s="13"/>
      <c r="G15" s="13"/>
      <c r="H15" s="13"/>
      <c r="I15" s="13"/>
      <c r="J15" s="13"/>
      <c r="K15" s="13"/>
      <c r="L15" s="13"/>
      <c r="M15" s="1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54" customFormat="1" ht="21" customHeight="1" spans="1:256">
      <c r="A16" s="10"/>
      <c r="B16" s="18"/>
      <c r="C16" s="19"/>
      <c r="D16" s="13" t="s">
        <v>521</v>
      </c>
      <c r="E16" s="13"/>
      <c r="F16" s="13"/>
      <c r="G16" s="13"/>
      <c r="H16" s="13"/>
      <c r="I16" s="13"/>
      <c r="J16" s="13"/>
      <c r="K16" s="13"/>
      <c r="L16" s="13"/>
      <c r="M16" s="1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54" customFormat="1" ht="21" customHeight="1" spans="1:256">
      <c r="A17" s="10"/>
      <c r="B17" s="20"/>
      <c r="C17" s="21"/>
      <c r="D17" s="13" t="s">
        <v>522</v>
      </c>
      <c r="E17" s="13"/>
      <c r="F17" s="13"/>
      <c r="G17" s="13"/>
      <c r="H17" s="13"/>
      <c r="I17" s="13"/>
      <c r="J17" s="13"/>
      <c r="K17" s="13"/>
      <c r="L17" s="13"/>
      <c r="M17" s="1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54" customFormat="1" ht="21" customHeight="1" spans="1:256">
      <c r="A18" s="10"/>
      <c r="B18" s="15" t="s">
        <v>523</v>
      </c>
      <c r="C18" s="16"/>
      <c r="D18" s="13" t="s">
        <v>514</v>
      </c>
      <c r="E18" s="13"/>
      <c r="F18" s="22" t="s">
        <v>524</v>
      </c>
      <c r="G18" s="22"/>
      <c r="H18" s="22"/>
      <c r="I18" s="22" t="s">
        <v>525</v>
      </c>
      <c r="J18" s="22"/>
      <c r="K18" s="22"/>
      <c r="L18" s="22" t="s">
        <v>526</v>
      </c>
      <c r="M18" s="2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54" customFormat="1" ht="21" customHeight="1" spans="1:256">
      <c r="A19" s="10"/>
      <c r="B19" s="18"/>
      <c r="C19" s="19"/>
      <c r="D19" s="13" t="s">
        <v>517</v>
      </c>
      <c r="E19" s="13"/>
      <c r="F19" s="13" t="s">
        <v>574</v>
      </c>
      <c r="G19" s="13"/>
      <c r="H19" s="13"/>
      <c r="I19" s="11" t="s">
        <v>574</v>
      </c>
      <c r="J19" s="39"/>
      <c r="K19" s="12"/>
      <c r="L19" s="14" t="s">
        <v>575</v>
      </c>
      <c r="M19" s="14"/>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54" customFormat="1" ht="30" customHeight="1" spans="1:256">
      <c r="A20" s="10"/>
      <c r="B20" s="18"/>
      <c r="C20" s="19"/>
      <c r="D20" s="14" t="s">
        <v>576</v>
      </c>
      <c r="E20" s="14"/>
      <c r="F20" s="13" t="s">
        <v>577</v>
      </c>
      <c r="G20" s="13"/>
      <c r="H20" s="13"/>
      <c r="I20" s="13" t="s">
        <v>577</v>
      </c>
      <c r="J20" s="13"/>
      <c r="K20" s="13"/>
      <c r="L20" s="14" t="s">
        <v>575</v>
      </c>
      <c r="M20" s="14"/>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54" customFormat="1" ht="21" customHeight="1" spans="1:256">
      <c r="A21" s="10"/>
      <c r="B21" s="18"/>
      <c r="C21" s="19"/>
      <c r="D21" s="14" t="s">
        <v>578</v>
      </c>
      <c r="E21" s="14"/>
      <c r="F21" s="13" t="s">
        <v>579</v>
      </c>
      <c r="G21" s="13"/>
      <c r="H21" s="13"/>
      <c r="I21" s="13" t="s">
        <v>579</v>
      </c>
      <c r="J21" s="13"/>
      <c r="K21" s="13"/>
      <c r="L21" s="14" t="s">
        <v>575</v>
      </c>
      <c r="M21" s="14"/>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54" customFormat="1" ht="21" customHeight="1" spans="1:256">
      <c r="A22" s="10"/>
      <c r="B22" s="18"/>
      <c r="C22" s="19"/>
      <c r="D22" s="14" t="s">
        <v>580</v>
      </c>
      <c r="E22" s="14"/>
      <c r="F22" s="13" t="s">
        <v>581</v>
      </c>
      <c r="G22" s="13"/>
      <c r="H22" s="13"/>
      <c r="I22" s="13" t="s">
        <v>581</v>
      </c>
      <c r="J22" s="13"/>
      <c r="K22" s="13"/>
      <c r="L22" s="14" t="s">
        <v>575</v>
      </c>
      <c r="M22" s="14"/>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54" customFormat="1" ht="21" customHeight="1" spans="1:256">
      <c r="A23" s="10"/>
      <c r="B23" s="20"/>
      <c r="C23" s="21"/>
      <c r="D23" s="14" t="s">
        <v>582</v>
      </c>
      <c r="E23" s="14"/>
      <c r="F23" s="13" t="s">
        <v>583</v>
      </c>
      <c r="G23" s="13"/>
      <c r="H23" s="13"/>
      <c r="I23" s="13" t="s">
        <v>583</v>
      </c>
      <c r="J23" s="13"/>
      <c r="K23" s="13"/>
      <c r="L23" s="14" t="s">
        <v>575</v>
      </c>
      <c r="M23" s="14"/>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54" customFormat="1" ht="80.1" customHeight="1" spans="1:256">
      <c r="A24" s="23" t="s">
        <v>531</v>
      </c>
      <c r="B24" s="23"/>
      <c r="C24" s="23"/>
      <c r="D24" s="13" t="s">
        <v>584</v>
      </c>
      <c r="E24" s="13"/>
      <c r="F24" s="13"/>
      <c r="G24" s="13"/>
      <c r="H24" s="13"/>
      <c r="I24" s="13"/>
      <c r="J24" s="13"/>
      <c r="K24" s="13"/>
      <c r="L24" s="13"/>
      <c r="M24" s="1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54" customFormat="1" ht="20.1" customHeight="1" spans="1:256">
      <c r="A25" s="24" t="s">
        <v>533</v>
      </c>
      <c r="B25" s="25"/>
      <c r="C25" s="26" t="s">
        <v>534</v>
      </c>
      <c r="D25" s="26"/>
      <c r="E25" s="26"/>
      <c r="F25" s="26"/>
      <c r="G25" s="26"/>
      <c r="H25" s="17" t="s">
        <v>535</v>
      </c>
      <c r="I25" s="17"/>
      <c r="J25" s="17"/>
      <c r="K25" s="17" t="s">
        <v>536</v>
      </c>
      <c r="L25" s="17"/>
      <c r="M25" s="17"/>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54" customFormat="1" ht="20.1" customHeight="1" spans="1:256">
      <c r="A26" s="27"/>
      <c r="B26" s="28"/>
      <c r="C26" s="29" t="s">
        <v>585</v>
      </c>
      <c r="D26" s="29"/>
      <c r="E26" s="29"/>
      <c r="F26" s="29"/>
      <c r="G26" s="29"/>
      <c r="H26" s="13" t="s">
        <v>586</v>
      </c>
      <c r="I26" s="13"/>
      <c r="J26" s="13"/>
      <c r="K26" s="13" t="s">
        <v>587</v>
      </c>
      <c r="L26" s="13"/>
      <c r="M26" s="13"/>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54" customFormat="1" ht="20.1" customHeight="1" spans="1:256">
      <c r="A27" s="27"/>
      <c r="B27" s="28"/>
      <c r="C27" s="29" t="s">
        <v>588</v>
      </c>
      <c r="D27" s="29"/>
      <c r="E27" s="29"/>
      <c r="F27" s="29"/>
      <c r="G27" s="29"/>
      <c r="H27" s="13" t="s">
        <v>586</v>
      </c>
      <c r="I27" s="13"/>
      <c r="J27" s="13"/>
      <c r="K27" s="13" t="s">
        <v>587</v>
      </c>
      <c r="L27" s="13"/>
      <c r="M27" s="13"/>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54" customFormat="1" ht="20.1" customHeight="1" spans="1:256">
      <c r="A28" s="27"/>
      <c r="B28" s="28"/>
      <c r="C28" s="29" t="s">
        <v>589</v>
      </c>
      <c r="D28" s="29"/>
      <c r="E28" s="29"/>
      <c r="F28" s="29"/>
      <c r="G28" s="29"/>
      <c r="H28" s="13" t="s">
        <v>586</v>
      </c>
      <c r="I28" s="13"/>
      <c r="J28" s="13"/>
      <c r="K28" s="13" t="s">
        <v>587</v>
      </c>
      <c r="L28" s="13"/>
      <c r="M28" s="1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54" customFormat="1" ht="36" customHeight="1" spans="1:256">
      <c r="A29" s="27"/>
      <c r="B29" s="28"/>
      <c r="C29" s="29" t="s">
        <v>590</v>
      </c>
      <c r="D29" s="29"/>
      <c r="E29" s="29"/>
      <c r="F29" s="29"/>
      <c r="G29" s="29"/>
      <c r="H29" s="13" t="s">
        <v>586</v>
      </c>
      <c r="I29" s="13"/>
      <c r="J29" s="13"/>
      <c r="K29" s="13" t="s">
        <v>587</v>
      </c>
      <c r="L29" s="13"/>
      <c r="M29" s="13"/>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54" customFormat="1" ht="28.5" customHeight="1" spans="1:256">
      <c r="A30" s="27"/>
      <c r="B30" s="28"/>
      <c r="C30" s="29" t="s">
        <v>591</v>
      </c>
      <c r="D30" s="29"/>
      <c r="E30" s="29"/>
      <c r="F30" s="29"/>
      <c r="G30" s="29"/>
      <c r="H30" s="13" t="s">
        <v>586</v>
      </c>
      <c r="I30" s="13"/>
      <c r="J30" s="13"/>
      <c r="K30" s="13" t="s">
        <v>587</v>
      </c>
      <c r="L30" s="13"/>
      <c r="M30" s="13"/>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54" customFormat="1" ht="54" customHeight="1" spans="1:256">
      <c r="A31" s="30" t="s">
        <v>542</v>
      </c>
      <c r="B31" s="31" t="s">
        <v>543</v>
      </c>
      <c r="C31" s="14" t="s">
        <v>592</v>
      </c>
      <c r="D31" s="14"/>
      <c r="E31" s="14"/>
      <c r="F31" s="14"/>
      <c r="G31" s="14"/>
      <c r="H31" s="14"/>
      <c r="I31" s="14"/>
      <c r="J31" s="14"/>
      <c r="K31" s="14"/>
      <c r="L31" s="14"/>
      <c r="M31" s="1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54" customFormat="1" ht="56.25" customHeight="1" spans="1:256">
      <c r="A32" s="32"/>
      <c r="B32" s="31" t="s">
        <v>545</v>
      </c>
      <c r="C32" s="14" t="s">
        <v>593</v>
      </c>
      <c r="D32" s="14"/>
      <c r="E32" s="14"/>
      <c r="F32" s="14"/>
      <c r="G32" s="14"/>
      <c r="H32" s="14"/>
      <c r="I32" s="14"/>
      <c r="J32" s="14"/>
      <c r="K32" s="14"/>
      <c r="L32" s="14"/>
      <c r="M32" s="14"/>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54" customFormat="1" ht="23.25" customHeight="1" spans="1:256">
      <c r="A33" s="32"/>
      <c r="B33" s="33" t="s">
        <v>547</v>
      </c>
      <c r="C33" s="13" t="s">
        <v>413</v>
      </c>
      <c r="D33" s="13"/>
      <c r="E33" s="13" t="s">
        <v>414</v>
      </c>
      <c r="F33" s="13"/>
      <c r="G33" s="13"/>
      <c r="H33" s="13" t="s">
        <v>415</v>
      </c>
      <c r="I33" s="13"/>
      <c r="J33" s="13"/>
      <c r="K33" s="13"/>
      <c r="L33" s="13" t="s">
        <v>416</v>
      </c>
      <c r="M33" s="1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54" customFormat="1" ht="23.25" customHeight="1" spans="1:256">
      <c r="A34" s="32"/>
      <c r="B34" s="34"/>
      <c r="C34" s="13" t="s">
        <v>548</v>
      </c>
      <c r="D34" s="13"/>
      <c r="E34" s="15" t="s">
        <v>418</v>
      </c>
      <c r="F34" s="35"/>
      <c r="G34" s="16"/>
      <c r="H34" s="36" t="s">
        <v>594</v>
      </c>
      <c r="I34" s="46"/>
      <c r="J34" s="46"/>
      <c r="K34" s="47"/>
      <c r="L34" s="36" t="s">
        <v>595</v>
      </c>
      <c r="M34" s="47"/>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54" customFormat="1" ht="23.25" customHeight="1" spans="1:256">
      <c r="A35" s="32"/>
      <c r="B35" s="34"/>
      <c r="C35" s="13"/>
      <c r="D35" s="13"/>
      <c r="E35" s="18"/>
      <c r="F35" s="38"/>
      <c r="G35" s="19"/>
      <c r="H35" s="36" t="s">
        <v>552</v>
      </c>
      <c r="I35" s="46"/>
      <c r="J35" s="46" t="s">
        <v>552</v>
      </c>
      <c r="K35" s="47"/>
      <c r="L35" s="36" t="s">
        <v>596</v>
      </c>
      <c r="M35" s="47"/>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54" customFormat="1" ht="23.25" customHeight="1" spans="1:256">
      <c r="A36" s="32"/>
      <c r="B36" s="34"/>
      <c r="C36" s="13"/>
      <c r="D36" s="13"/>
      <c r="E36" s="18"/>
      <c r="F36" s="38"/>
      <c r="G36" s="19"/>
      <c r="H36" s="36" t="s">
        <v>555</v>
      </c>
      <c r="I36" s="46"/>
      <c r="J36" s="46" t="s">
        <v>555</v>
      </c>
      <c r="K36" s="47"/>
      <c r="L36" s="36" t="s">
        <v>597</v>
      </c>
      <c r="M36" s="47"/>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54" customFormat="1" ht="30" customHeight="1" spans="1:256">
      <c r="A37" s="32"/>
      <c r="B37" s="34"/>
      <c r="C37" s="13"/>
      <c r="D37" s="13"/>
      <c r="E37" s="18"/>
      <c r="F37" s="38"/>
      <c r="G37" s="19"/>
      <c r="H37" s="36" t="s">
        <v>598</v>
      </c>
      <c r="I37" s="46"/>
      <c r="J37" s="46" t="s">
        <v>598</v>
      </c>
      <c r="K37" s="47"/>
      <c r="L37" s="36" t="s">
        <v>596</v>
      </c>
      <c r="M37" s="47"/>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54" customFormat="1" ht="23.25" customHeight="1" spans="1:256">
      <c r="A38" s="32"/>
      <c r="B38" s="34"/>
      <c r="C38" s="13"/>
      <c r="D38" s="13"/>
      <c r="E38" s="20"/>
      <c r="F38" s="37"/>
      <c r="G38" s="21"/>
      <c r="H38" s="36" t="s">
        <v>550</v>
      </c>
      <c r="I38" s="46"/>
      <c r="J38" s="46" t="s">
        <v>550</v>
      </c>
      <c r="K38" s="47"/>
      <c r="L38" s="36" t="s">
        <v>330</v>
      </c>
      <c r="M38" s="47"/>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54" customFormat="1" ht="30" customHeight="1" spans="1:256">
      <c r="A39" s="32"/>
      <c r="B39" s="34"/>
      <c r="C39" s="13"/>
      <c r="D39" s="13"/>
      <c r="E39" s="15" t="s">
        <v>419</v>
      </c>
      <c r="F39" s="35"/>
      <c r="G39" s="16"/>
      <c r="H39" s="36" t="s">
        <v>599</v>
      </c>
      <c r="I39" s="46"/>
      <c r="J39" s="46"/>
      <c r="K39" s="47"/>
      <c r="L39" s="36" t="s">
        <v>454</v>
      </c>
      <c r="M39" s="47"/>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54" customFormat="1" ht="27.9" customHeight="1" spans="1:256">
      <c r="A40" s="32"/>
      <c r="B40" s="34"/>
      <c r="C40" s="13"/>
      <c r="D40" s="13"/>
      <c r="E40" s="20"/>
      <c r="F40" s="37"/>
      <c r="G40" s="21"/>
      <c r="H40" s="36" t="s">
        <v>557</v>
      </c>
      <c r="I40" s="46"/>
      <c r="J40" s="46" t="s">
        <v>557</v>
      </c>
      <c r="K40" s="47"/>
      <c r="L40" s="36" t="s">
        <v>454</v>
      </c>
      <c r="M40" s="47"/>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54" customFormat="1" ht="23.25" customHeight="1" spans="1:256">
      <c r="A41" s="32"/>
      <c r="B41" s="34"/>
      <c r="C41" s="13"/>
      <c r="D41" s="13"/>
      <c r="E41" s="15" t="s">
        <v>420</v>
      </c>
      <c r="F41" s="35"/>
      <c r="G41" s="16"/>
      <c r="H41" s="36" t="s">
        <v>561</v>
      </c>
      <c r="I41" s="46"/>
      <c r="J41" s="46" t="s">
        <v>561</v>
      </c>
      <c r="K41" s="47"/>
      <c r="L41" s="48">
        <v>1</v>
      </c>
      <c r="M41" s="49"/>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54" customFormat="1" ht="23.25" customHeight="1" spans="1:256">
      <c r="A42" s="32"/>
      <c r="B42" s="34"/>
      <c r="C42" s="13"/>
      <c r="D42" s="13"/>
      <c r="E42" s="20"/>
      <c r="F42" s="37"/>
      <c r="G42" s="21"/>
      <c r="H42" s="36" t="s">
        <v>563</v>
      </c>
      <c r="I42" s="46"/>
      <c r="J42" s="46" t="s">
        <v>563</v>
      </c>
      <c r="K42" s="47"/>
      <c r="L42" s="48">
        <v>1</v>
      </c>
      <c r="M42" s="49"/>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54" customFormat="1" ht="23.25" customHeight="1" spans="1:256">
      <c r="A43" s="32"/>
      <c r="B43" s="34"/>
      <c r="C43" s="13"/>
      <c r="D43" s="13"/>
      <c r="E43" s="15" t="s">
        <v>421</v>
      </c>
      <c r="F43" s="35"/>
      <c r="G43" s="16"/>
      <c r="H43" s="36" t="s">
        <v>564</v>
      </c>
      <c r="I43" s="46"/>
      <c r="J43" s="46" t="s">
        <v>564</v>
      </c>
      <c r="K43" s="47"/>
      <c r="L43" s="48">
        <v>1</v>
      </c>
      <c r="M43" s="49"/>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54" customFormat="1" ht="23.25" customHeight="1" spans="1:256">
      <c r="A44" s="32"/>
      <c r="B44" s="34"/>
      <c r="C44" s="13"/>
      <c r="D44" s="13"/>
      <c r="E44" s="20"/>
      <c r="F44" s="37"/>
      <c r="G44" s="21"/>
      <c r="H44" s="36" t="s">
        <v>465</v>
      </c>
      <c r="I44" s="46"/>
      <c r="J44" s="46" t="s">
        <v>465</v>
      </c>
      <c r="K44" s="47"/>
      <c r="L44" s="36" t="s">
        <v>466</v>
      </c>
      <c r="M44" s="47"/>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ht="23.25" customHeight="1" spans="1:256">
      <c r="A45" s="32"/>
      <c r="B45" s="34"/>
      <c r="C45" s="13" t="s">
        <v>413</v>
      </c>
      <c r="D45" s="13"/>
      <c r="E45" s="13" t="s">
        <v>414</v>
      </c>
      <c r="F45" s="13"/>
      <c r="G45" s="13"/>
      <c r="H45" s="13" t="s">
        <v>415</v>
      </c>
      <c r="I45" s="13"/>
      <c r="J45" s="13"/>
      <c r="K45" s="13"/>
      <c r="L45" s="13" t="s">
        <v>416</v>
      </c>
      <c r="M45" s="13"/>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53" customFormat="1" ht="23.25" customHeight="1" spans="1:256">
      <c r="A46" s="32"/>
      <c r="B46" s="34"/>
      <c r="C46" s="13" t="s">
        <v>548</v>
      </c>
      <c r="D46" s="13"/>
      <c r="E46" s="15" t="s">
        <v>468</v>
      </c>
      <c r="F46" s="35"/>
      <c r="G46" s="16"/>
      <c r="H46" s="36" t="s">
        <v>469</v>
      </c>
      <c r="I46" s="46"/>
      <c r="J46" s="46"/>
      <c r="K46" s="47"/>
      <c r="L46" s="50" t="s">
        <v>466</v>
      </c>
      <c r="M46" s="51"/>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ht="23.25" customHeight="1" spans="1:256">
      <c r="A47" s="32"/>
      <c r="B47" s="34"/>
      <c r="C47" s="13"/>
      <c r="D47" s="13"/>
      <c r="E47" s="20"/>
      <c r="F47" s="37"/>
      <c r="G47" s="21"/>
      <c r="H47" s="36" t="s">
        <v>470</v>
      </c>
      <c r="I47" s="46"/>
      <c r="J47" s="46" t="s">
        <v>470</v>
      </c>
      <c r="K47" s="47"/>
      <c r="L47" s="50"/>
      <c r="M47" s="51"/>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ht="23.25" customHeight="1" spans="1:256">
      <c r="A48" s="32"/>
      <c r="B48" s="34"/>
      <c r="C48" s="13"/>
      <c r="D48" s="13"/>
      <c r="E48" s="15" t="s">
        <v>471</v>
      </c>
      <c r="F48" s="35"/>
      <c r="G48" s="16"/>
      <c r="H48" s="36" t="s">
        <v>472</v>
      </c>
      <c r="I48" s="46"/>
      <c r="J48" s="46" t="s">
        <v>472</v>
      </c>
      <c r="K48" s="47"/>
      <c r="L48" s="50">
        <v>1</v>
      </c>
      <c r="M48" s="51"/>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ht="23.25" customHeight="1" spans="1:256">
      <c r="A49" s="32"/>
      <c r="B49" s="34"/>
      <c r="C49" s="13"/>
      <c r="D49" s="13"/>
      <c r="E49" s="20"/>
      <c r="F49" s="37"/>
      <c r="G49" s="21"/>
      <c r="H49" s="36" t="s">
        <v>473</v>
      </c>
      <c r="I49" s="46"/>
      <c r="J49" s="46" t="s">
        <v>473</v>
      </c>
      <c r="K49" s="47"/>
      <c r="L49" s="50">
        <v>1</v>
      </c>
      <c r="M49" s="51"/>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ht="23.25" customHeight="1" spans="1:256">
      <c r="A50" s="32"/>
      <c r="B50" s="34"/>
      <c r="C50" s="13"/>
      <c r="D50" s="13"/>
      <c r="E50" s="15" t="s">
        <v>475</v>
      </c>
      <c r="F50" s="35"/>
      <c r="G50" s="16"/>
      <c r="H50" s="36" t="s">
        <v>480</v>
      </c>
      <c r="I50" s="46"/>
      <c r="J50" s="46" t="s">
        <v>480</v>
      </c>
      <c r="K50" s="47"/>
      <c r="L50" s="50" t="s">
        <v>481</v>
      </c>
      <c r="M50" s="51"/>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ht="23.25" customHeight="1" spans="1:256">
      <c r="A51" s="32"/>
      <c r="B51" s="34"/>
      <c r="C51" s="13"/>
      <c r="D51" s="13"/>
      <c r="E51" s="20"/>
      <c r="F51" s="37"/>
      <c r="G51" s="21"/>
      <c r="H51" s="36" t="s">
        <v>476</v>
      </c>
      <c r="I51" s="46"/>
      <c r="J51" s="46" t="s">
        <v>476</v>
      </c>
      <c r="K51" s="47"/>
      <c r="L51" s="50" t="s">
        <v>477</v>
      </c>
      <c r="M51" s="51"/>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ht="23.25" customHeight="1" spans="1:256">
      <c r="A52" s="32"/>
      <c r="B52" s="34"/>
      <c r="C52" s="13"/>
      <c r="D52" s="13"/>
      <c r="E52" s="15" t="s">
        <v>482</v>
      </c>
      <c r="F52" s="35"/>
      <c r="G52" s="16"/>
      <c r="H52" s="36" t="s">
        <v>483</v>
      </c>
      <c r="I52" s="46"/>
      <c r="J52" s="46" t="s">
        <v>483</v>
      </c>
      <c r="K52" s="47"/>
      <c r="L52" s="50" t="s">
        <v>477</v>
      </c>
      <c r="M52" s="51"/>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ht="23.25" customHeight="1" spans="1:256">
      <c r="A53" s="32"/>
      <c r="B53" s="34"/>
      <c r="C53" s="13"/>
      <c r="D53" s="13"/>
      <c r="E53" s="20"/>
      <c r="F53" s="37"/>
      <c r="G53" s="21"/>
      <c r="H53" s="36" t="s">
        <v>484</v>
      </c>
      <c r="I53" s="46"/>
      <c r="J53" s="46" t="s">
        <v>484</v>
      </c>
      <c r="K53" s="47"/>
      <c r="L53" s="50" t="s">
        <v>477</v>
      </c>
      <c r="M53" s="51"/>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ht="23.25" customHeight="1" spans="1:256">
      <c r="A54" s="32"/>
      <c r="B54" s="34"/>
      <c r="C54" s="13"/>
      <c r="D54" s="13"/>
      <c r="E54" s="15" t="s">
        <v>485</v>
      </c>
      <c r="F54" s="35"/>
      <c r="G54" s="16"/>
      <c r="H54" s="36" t="s">
        <v>486</v>
      </c>
      <c r="I54" s="46"/>
      <c r="J54" s="46" t="s">
        <v>486</v>
      </c>
      <c r="K54" s="47"/>
      <c r="L54" s="50" t="s">
        <v>477</v>
      </c>
      <c r="M54" s="51"/>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ht="23.25" customHeight="1" spans="1:256">
      <c r="A55" s="32"/>
      <c r="B55" s="34"/>
      <c r="C55" s="13"/>
      <c r="D55" s="13"/>
      <c r="E55" s="18"/>
      <c r="F55" s="38"/>
      <c r="G55" s="19"/>
      <c r="H55" s="36" t="s">
        <v>487</v>
      </c>
      <c r="I55" s="46"/>
      <c r="J55" s="46" t="s">
        <v>487</v>
      </c>
      <c r="K55" s="47"/>
      <c r="L55" s="50" t="s">
        <v>477</v>
      </c>
      <c r="M55" s="51"/>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ht="23.25" customHeight="1" spans="1:256">
      <c r="A56" s="32"/>
      <c r="B56" s="34"/>
      <c r="C56" s="13"/>
      <c r="D56" s="13"/>
      <c r="E56" s="20"/>
      <c r="F56" s="37"/>
      <c r="G56" s="21"/>
      <c r="H56" s="36" t="s">
        <v>488</v>
      </c>
      <c r="I56" s="46"/>
      <c r="J56" s="46" t="s">
        <v>488</v>
      </c>
      <c r="K56" s="47"/>
      <c r="L56" s="50" t="s">
        <v>477</v>
      </c>
      <c r="M56" s="51"/>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ht="96.75" customHeight="1" spans="1:256">
      <c r="A57" s="23" t="s">
        <v>568</v>
      </c>
      <c r="B57" s="23"/>
      <c r="C57" s="23"/>
      <c r="D57" s="11" t="s">
        <v>490</v>
      </c>
      <c r="E57" s="39"/>
      <c r="F57" s="39"/>
      <c r="G57" s="39"/>
      <c r="H57" s="39"/>
      <c r="I57" s="39"/>
      <c r="J57" s="39"/>
      <c r="K57" s="39"/>
      <c r="L57" s="39"/>
      <c r="M57" s="1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ht="89.25" customHeight="1" spans="1:13">
      <c r="A58" s="23" t="s">
        <v>569</v>
      </c>
      <c r="B58" s="23"/>
      <c r="C58" s="23"/>
      <c r="D58" s="40" t="s">
        <v>570</v>
      </c>
      <c r="E58" s="41"/>
      <c r="F58" s="41"/>
      <c r="G58" s="41"/>
      <c r="H58" s="41"/>
      <c r="I58" s="41"/>
      <c r="J58" s="41"/>
      <c r="K58" s="41"/>
      <c r="L58" s="41"/>
      <c r="M58" s="52"/>
    </row>
    <row r="59" spans="1:256">
      <c r="A59" s="42"/>
      <c r="B59" s="42"/>
      <c r="C59" s="43"/>
      <c r="D59" s="43"/>
      <c r="E59" s="44"/>
      <c r="F59" s="42"/>
      <c r="G59" s="1"/>
      <c r="H59" s="1"/>
      <c r="I59" s="1"/>
      <c r="J59" s="44"/>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sheetData>
  <mergeCells count="163">
    <mergeCell ref="A1:M1"/>
    <mergeCell ref="A2:M2"/>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H34:K34"/>
    <mergeCell ref="L34:M34"/>
    <mergeCell ref="H35:K35"/>
    <mergeCell ref="L35:M35"/>
    <mergeCell ref="H36:K36"/>
    <mergeCell ref="L36:M36"/>
    <mergeCell ref="H37:K37"/>
    <mergeCell ref="L37:M37"/>
    <mergeCell ref="H38:K38"/>
    <mergeCell ref="L38:M38"/>
    <mergeCell ref="H39:K39"/>
    <mergeCell ref="L39:M39"/>
    <mergeCell ref="H40:K40"/>
    <mergeCell ref="L40:M40"/>
    <mergeCell ref="H41:K41"/>
    <mergeCell ref="L41:M41"/>
    <mergeCell ref="H42:K42"/>
    <mergeCell ref="L42:M42"/>
    <mergeCell ref="H43:K43"/>
    <mergeCell ref="L43:M43"/>
    <mergeCell ref="H44:K44"/>
    <mergeCell ref="L44:M44"/>
    <mergeCell ref="C45:D45"/>
    <mergeCell ref="E45:G45"/>
    <mergeCell ref="H45:K45"/>
    <mergeCell ref="L45:M45"/>
    <mergeCell ref="H46:K46"/>
    <mergeCell ref="L46:M46"/>
    <mergeCell ref="H47:K47"/>
    <mergeCell ref="L47:M47"/>
    <mergeCell ref="H48:K48"/>
    <mergeCell ref="L48:M48"/>
    <mergeCell ref="H49:K49"/>
    <mergeCell ref="L49:M49"/>
    <mergeCell ref="H50:K50"/>
    <mergeCell ref="L50:M50"/>
    <mergeCell ref="H51:K51"/>
    <mergeCell ref="L51:M51"/>
    <mergeCell ref="H52:K52"/>
    <mergeCell ref="L52:M52"/>
    <mergeCell ref="H53:K53"/>
    <mergeCell ref="L53:M53"/>
    <mergeCell ref="H54:K54"/>
    <mergeCell ref="L54:M54"/>
    <mergeCell ref="H55:K55"/>
    <mergeCell ref="L55:M55"/>
    <mergeCell ref="H56:K56"/>
    <mergeCell ref="L56:M56"/>
    <mergeCell ref="A57:C57"/>
    <mergeCell ref="D57:M57"/>
    <mergeCell ref="A58:C58"/>
    <mergeCell ref="D58:M58"/>
    <mergeCell ref="A4:A11"/>
    <mergeCell ref="A12:A23"/>
    <mergeCell ref="A31:A56"/>
    <mergeCell ref="B33:B56"/>
    <mergeCell ref="B12:C17"/>
    <mergeCell ref="B18:C23"/>
    <mergeCell ref="A25:B30"/>
    <mergeCell ref="C34:D44"/>
    <mergeCell ref="E34:G38"/>
    <mergeCell ref="E39:G40"/>
    <mergeCell ref="E41:G42"/>
    <mergeCell ref="E43:G44"/>
    <mergeCell ref="C46:D56"/>
    <mergeCell ref="E46:G47"/>
    <mergeCell ref="E48:G49"/>
    <mergeCell ref="E50:G51"/>
    <mergeCell ref="E52:G53"/>
    <mergeCell ref="E54:G5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7"/>
  <sheetViews>
    <sheetView showGridLines="0" showZeros="0" zoomScale="115" zoomScaleNormal="115" workbookViewId="0">
      <selection activeCell="J22" sqref="J22"/>
    </sheetView>
  </sheetViews>
  <sheetFormatPr defaultColWidth="9.12222222222222" defaultRowHeight="11.25"/>
  <cols>
    <col min="1" max="1" width="15.2555555555556" style="92" customWidth="1"/>
    <col min="2" max="2" width="21" style="382" customWidth="1"/>
    <col min="3" max="3" width="43.8777777777778" style="382" customWidth="1"/>
    <col min="4" max="4" width="16.3777777777778" style="92" customWidth="1"/>
    <col min="5" max="6" width="14.1222222222222" style="92" customWidth="1"/>
    <col min="7" max="7" width="11.3777777777778" style="92" customWidth="1"/>
    <col min="8" max="8" width="12" style="92" customWidth="1"/>
    <col min="9" max="9" width="10.6222222222222" style="92" customWidth="1"/>
    <col min="10" max="12" width="10.3777777777778" style="92" customWidth="1"/>
    <col min="13" max="13" width="11.5" style="92" customWidth="1"/>
    <col min="14" max="14" width="9" style="92" customWidth="1"/>
    <col min="15" max="15" width="11.5" style="92" customWidth="1"/>
    <col min="16" max="17" width="6.62222222222222" style="92" customWidth="1"/>
    <col min="18" max="16384" width="9.12222222222222" style="92"/>
  </cols>
  <sheetData>
    <row r="1" ht="23.1" customHeight="1" spans="1:17">
      <c r="A1" s="231"/>
      <c r="B1" s="211"/>
      <c r="C1" s="211"/>
      <c r="D1" s="208"/>
      <c r="E1" s="208"/>
      <c r="F1" s="208"/>
      <c r="G1" s="208"/>
      <c r="H1" s="208"/>
      <c r="I1" s="208"/>
      <c r="J1" s="208"/>
      <c r="K1" s="208"/>
      <c r="L1" s="208"/>
      <c r="M1" s="231"/>
      <c r="N1" s="231"/>
      <c r="O1" s="294" t="s">
        <v>114</v>
      </c>
      <c r="P1" s="231"/>
      <c r="Q1" s="231"/>
    </row>
    <row r="2" ht="23.1" customHeight="1" spans="1:17">
      <c r="A2" s="210" t="s">
        <v>115</v>
      </c>
      <c r="B2" s="210"/>
      <c r="C2" s="210"/>
      <c r="D2" s="210"/>
      <c r="E2" s="210"/>
      <c r="F2" s="210"/>
      <c r="G2" s="210"/>
      <c r="H2" s="210"/>
      <c r="I2" s="210"/>
      <c r="J2" s="210"/>
      <c r="K2" s="210"/>
      <c r="L2" s="210"/>
      <c r="M2" s="210"/>
      <c r="N2" s="210"/>
      <c r="O2" s="210"/>
      <c r="P2" s="234"/>
      <c r="Q2" s="231"/>
    </row>
    <row r="3" ht="23.1" customHeight="1" spans="1:17">
      <c r="A3" s="383"/>
      <c r="B3" s="384"/>
      <c r="C3" s="211"/>
      <c r="D3" s="384"/>
      <c r="E3" s="211"/>
      <c r="F3" s="211"/>
      <c r="G3" s="211"/>
      <c r="H3" s="211"/>
      <c r="I3" s="384"/>
      <c r="J3" s="384"/>
      <c r="K3" s="211"/>
      <c r="L3" s="211"/>
      <c r="M3" s="231"/>
      <c r="N3" s="233" t="s">
        <v>90</v>
      </c>
      <c r="O3" s="233"/>
      <c r="P3" s="211"/>
      <c r="Q3" s="231"/>
    </row>
    <row r="4" ht="24.75" customHeight="1" spans="1:17">
      <c r="A4" s="214" t="s">
        <v>116</v>
      </c>
      <c r="B4" s="385" t="s">
        <v>91</v>
      </c>
      <c r="C4" s="386" t="s">
        <v>117</v>
      </c>
      <c r="D4" s="290" t="s">
        <v>118</v>
      </c>
      <c r="E4" s="226" t="s">
        <v>94</v>
      </c>
      <c r="F4" s="226"/>
      <c r="G4" s="226"/>
      <c r="H4" s="387" t="s">
        <v>95</v>
      </c>
      <c r="I4" s="219" t="s">
        <v>96</v>
      </c>
      <c r="J4" s="219" t="s">
        <v>97</v>
      </c>
      <c r="K4" s="219"/>
      <c r="L4" s="219" t="s">
        <v>98</v>
      </c>
      <c r="M4" s="214" t="s">
        <v>99</v>
      </c>
      <c r="N4" s="229" t="s">
        <v>100</v>
      </c>
      <c r="O4" s="229" t="s">
        <v>101</v>
      </c>
      <c r="P4" s="231"/>
      <c r="Q4" s="231"/>
    </row>
    <row r="5" ht="24.75" customHeight="1" spans="1:17">
      <c r="A5" s="214"/>
      <c r="B5" s="385"/>
      <c r="C5" s="386"/>
      <c r="D5" s="291"/>
      <c r="E5" s="250" t="s">
        <v>119</v>
      </c>
      <c r="F5" s="349" t="s">
        <v>103</v>
      </c>
      <c r="G5" s="227" t="s">
        <v>104</v>
      </c>
      <c r="H5" s="226"/>
      <c r="I5" s="219"/>
      <c r="J5" s="219"/>
      <c r="K5" s="219"/>
      <c r="L5" s="219"/>
      <c r="M5" s="214"/>
      <c r="N5" s="214"/>
      <c r="O5" s="214"/>
      <c r="P5" s="231"/>
      <c r="Q5" s="231"/>
    </row>
    <row r="6" ht="39" customHeight="1" spans="1:17">
      <c r="A6" s="214"/>
      <c r="B6" s="385"/>
      <c r="C6" s="386"/>
      <c r="D6" s="291"/>
      <c r="E6" s="251"/>
      <c r="F6" s="388"/>
      <c r="G6" s="226"/>
      <c r="H6" s="226"/>
      <c r="I6" s="219"/>
      <c r="J6" s="219" t="s">
        <v>105</v>
      </c>
      <c r="K6" s="219" t="s">
        <v>106</v>
      </c>
      <c r="L6" s="219"/>
      <c r="M6" s="214"/>
      <c r="N6" s="214"/>
      <c r="O6" s="214"/>
      <c r="P6" s="231"/>
      <c r="Q6" s="231"/>
    </row>
    <row r="7" s="381" customFormat="1" ht="29.25" customHeight="1" spans="1:19">
      <c r="A7" s="178"/>
      <c r="B7" s="129"/>
      <c r="C7" s="178" t="s">
        <v>107</v>
      </c>
      <c r="D7" s="292">
        <f t="shared" ref="D7:O7" si="0">D8</f>
        <v>8512509</v>
      </c>
      <c r="E7" s="292">
        <f>F7+G7</f>
        <v>8219753</v>
      </c>
      <c r="F7" s="292">
        <f t="shared" si="0"/>
        <v>7819753</v>
      </c>
      <c r="G7" s="389">
        <f t="shared" si="0"/>
        <v>400000</v>
      </c>
      <c r="H7" s="292">
        <f t="shared" si="0"/>
        <v>0</v>
      </c>
      <c r="I7" s="292">
        <f t="shared" si="0"/>
        <v>0</v>
      </c>
      <c r="J7" s="292">
        <f t="shared" si="0"/>
        <v>0</v>
      </c>
      <c r="K7" s="292">
        <f t="shared" si="0"/>
        <v>0</v>
      </c>
      <c r="L7" s="292">
        <f t="shared" si="0"/>
        <v>0</v>
      </c>
      <c r="M7" s="292">
        <f t="shared" si="0"/>
        <v>292756</v>
      </c>
      <c r="N7" s="292">
        <f t="shared" si="0"/>
        <v>0</v>
      </c>
      <c r="O7" s="292">
        <f t="shared" si="0"/>
        <v>0</v>
      </c>
      <c r="P7" s="92"/>
      <c r="Q7" s="92"/>
      <c r="R7" s="92"/>
      <c r="S7" s="92"/>
    </row>
    <row r="8" ht="29.25" customHeight="1" spans="1:17">
      <c r="A8" s="178"/>
      <c r="B8" s="129" t="s">
        <v>108</v>
      </c>
      <c r="C8" s="130" t="s">
        <v>109</v>
      </c>
      <c r="D8" s="292">
        <f>D9+D28</f>
        <v>8512509</v>
      </c>
      <c r="E8" s="292">
        <f t="shared" ref="E8:E37" si="1">F8+G8</f>
        <v>8219753</v>
      </c>
      <c r="F8" s="292">
        <f t="shared" ref="F8:O8" si="2">F9+F28</f>
        <v>7819753</v>
      </c>
      <c r="G8" s="292">
        <f t="shared" si="2"/>
        <v>400000</v>
      </c>
      <c r="H8" s="292">
        <f t="shared" si="2"/>
        <v>0</v>
      </c>
      <c r="I8" s="292">
        <f t="shared" si="2"/>
        <v>0</v>
      </c>
      <c r="J8" s="292">
        <f t="shared" si="2"/>
        <v>0</v>
      </c>
      <c r="K8" s="292">
        <f t="shared" si="2"/>
        <v>0</v>
      </c>
      <c r="L8" s="292">
        <f t="shared" si="2"/>
        <v>0</v>
      </c>
      <c r="M8" s="292">
        <f t="shared" si="2"/>
        <v>292756</v>
      </c>
      <c r="N8" s="292">
        <f t="shared" si="2"/>
        <v>0</v>
      </c>
      <c r="O8" s="292">
        <f t="shared" si="2"/>
        <v>0</v>
      </c>
      <c r="P8" s="231"/>
      <c r="Q8" s="231"/>
    </row>
    <row r="9" ht="29.25" customHeight="1" spans="1:17">
      <c r="A9" s="178"/>
      <c r="B9" s="129" t="s">
        <v>110</v>
      </c>
      <c r="C9" s="130" t="s">
        <v>111</v>
      </c>
      <c r="D9" s="292">
        <f>SUM(F9:O9)</f>
        <v>7946512</v>
      </c>
      <c r="E9" s="292">
        <f t="shared" si="1"/>
        <v>7946396</v>
      </c>
      <c r="F9" s="292">
        <f t="shared" ref="F9:M9" si="3">F10+F16+F19+F25</f>
        <v>7546396</v>
      </c>
      <c r="G9" s="292">
        <f t="shared" si="3"/>
        <v>400000</v>
      </c>
      <c r="H9" s="292">
        <f t="shared" si="3"/>
        <v>0</v>
      </c>
      <c r="I9" s="292">
        <f t="shared" si="3"/>
        <v>0</v>
      </c>
      <c r="J9" s="292">
        <f t="shared" si="3"/>
        <v>0</v>
      </c>
      <c r="K9" s="292">
        <f t="shared" si="3"/>
        <v>0</v>
      </c>
      <c r="L9" s="292">
        <f t="shared" si="3"/>
        <v>0</v>
      </c>
      <c r="M9" s="292">
        <f t="shared" si="3"/>
        <v>116</v>
      </c>
      <c r="N9" s="292">
        <f t="shared" ref="N9:O9" si="4">N19</f>
        <v>0</v>
      </c>
      <c r="O9" s="292">
        <f t="shared" si="4"/>
        <v>0</v>
      </c>
      <c r="P9" s="231"/>
      <c r="Q9" s="231"/>
    </row>
    <row r="10" ht="29.25" customHeight="1" spans="1:17">
      <c r="A10" s="129" t="s">
        <v>120</v>
      </c>
      <c r="B10" s="129" t="s">
        <v>110</v>
      </c>
      <c r="C10" s="130" t="s">
        <v>121</v>
      </c>
      <c r="D10" s="292">
        <f>SUM(F10:O10)</f>
        <v>1076029</v>
      </c>
      <c r="E10" s="292">
        <f t="shared" si="1"/>
        <v>1076029</v>
      </c>
      <c r="F10" s="292">
        <f>F11+F14</f>
        <v>1076029</v>
      </c>
      <c r="G10" s="292"/>
      <c r="H10" s="292"/>
      <c r="I10" s="292"/>
      <c r="J10" s="292"/>
      <c r="K10" s="292"/>
      <c r="L10" s="292"/>
      <c r="M10" s="292"/>
      <c r="N10" s="292"/>
      <c r="O10" s="292"/>
      <c r="P10" s="231"/>
      <c r="Q10" s="231"/>
    </row>
    <row r="11" ht="29.25" customHeight="1" spans="1:17">
      <c r="A11" s="129" t="s">
        <v>122</v>
      </c>
      <c r="B11" s="129" t="s">
        <v>110</v>
      </c>
      <c r="C11" s="130" t="s">
        <v>123</v>
      </c>
      <c r="D11" s="292">
        <f t="shared" ref="D11:D14" si="5">SUM(F11:O11)</f>
        <v>1004852</v>
      </c>
      <c r="E11" s="292">
        <f t="shared" si="1"/>
        <v>1004852</v>
      </c>
      <c r="F11" s="292">
        <f>F12+F13</f>
        <v>1004852</v>
      </c>
      <c r="G11" s="292"/>
      <c r="H11" s="292"/>
      <c r="I11" s="292"/>
      <c r="J11" s="292"/>
      <c r="K11" s="292"/>
      <c r="L11" s="292"/>
      <c r="M11" s="292"/>
      <c r="N11" s="292"/>
      <c r="O11" s="292"/>
      <c r="P11" s="231"/>
      <c r="Q11" s="231"/>
    </row>
    <row r="12" ht="29.25" customHeight="1" spans="1:17">
      <c r="A12" s="129" t="s">
        <v>124</v>
      </c>
      <c r="B12" s="129" t="s">
        <v>110</v>
      </c>
      <c r="C12" s="130" t="s">
        <v>125</v>
      </c>
      <c r="D12" s="292">
        <f t="shared" si="5"/>
        <v>669901</v>
      </c>
      <c r="E12" s="292">
        <f t="shared" si="1"/>
        <v>669901</v>
      </c>
      <c r="F12" s="292">
        <v>669901</v>
      </c>
      <c r="G12" s="292"/>
      <c r="H12" s="292"/>
      <c r="I12" s="292"/>
      <c r="J12" s="292"/>
      <c r="K12" s="292"/>
      <c r="L12" s="292"/>
      <c r="M12" s="292"/>
      <c r="N12" s="292"/>
      <c r="O12" s="292"/>
      <c r="P12" s="231"/>
      <c r="Q12" s="231"/>
    </row>
    <row r="13" ht="29.25" customHeight="1" spans="1:17">
      <c r="A13" s="129" t="s">
        <v>126</v>
      </c>
      <c r="B13" s="129" t="s">
        <v>110</v>
      </c>
      <c r="C13" s="130" t="s">
        <v>127</v>
      </c>
      <c r="D13" s="292">
        <f t="shared" si="5"/>
        <v>334951</v>
      </c>
      <c r="E13" s="292">
        <f t="shared" si="1"/>
        <v>334951</v>
      </c>
      <c r="F13" s="292">
        <v>334951</v>
      </c>
      <c r="G13" s="292"/>
      <c r="H13" s="292"/>
      <c r="I13" s="292"/>
      <c r="J13" s="292"/>
      <c r="K13" s="292"/>
      <c r="L13" s="292"/>
      <c r="M13" s="292"/>
      <c r="N13" s="292"/>
      <c r="O13" s="292"/>
      <c r="P13" s="231"/>
      <c r="Q13" s="231"/>
    </row>
    <row r="14" ht="29.25" customHeight="1" spans="1:17">
      <c r="A14" s="129" t="s">
        <v>128</v>
      </c>
      <c r="B14" s="129" t="s">
        <v>110</v>
      </c>
      <c r="C14" s="130" t="s">
        <v>129</v>
      </c>
      <c r="D14" s="292">
        <f t="shared" si="5"/>
        <v>71177</v>
      </c>
      <c r="E14" s="292">
        <f t="shared" si="1"/>
        <v>71177</v>
      </c>
      <c r="F14" s="292">
        <v>71177</v>
      </c>
      <c r="G14" s="292"/>
      <c r="H14" s="292"/>
      <c r="I14" s="292"/>
      <c r="J14" s="292"/>
      <c r="K14" s="292"/>
      <c r="L14" s="292"/>
      <c r="M14" s="292"/>
      <c r="N14" s="292"/>
      <c r="O14" s="292"/>
      <c r="P14" s="231"/>
      <c r="Q14" s="231"/>
    </row>
    <row r="15" ht="29.25" customHeight="1" spans="1:17">
      <c r="A15" s="129" t="s">
        <v>130</v>
      </c>
      <c r="B15" s="129" t="s">
        <v>110</v>
      </c>
      <c r="C15" s="130" t="s">
        <v>131</v>
      </c>
      <c r="D15" s="292">
        <f t="shared" ref="D15:D24" si="6">SUM(F15:O15)</f>
        <v>71177</v>
      </c>
      <c r="E15" s="292">
        <f t="shared" si="1"/>
        <v>71177</v>
      </c>
      <c r="F15" s="292">
        <v>71177</v>
      </c>
      <c r="G15" s="292"/>
      <c r="H15" s="292"/>
      <c r="I15" s="292"/>
      <c r="J15" s="292"/>
      <c r="K15" s="292"/>
      <c r="L15" s="292"/>
      <c r="M15" s="292"/>
      <c r="N15" s="292"/>
      <c r="O15" s="292"/>
      <c r="P15" s="231"/>
      <c r="Q15" s="231"/>
    </row>
    <row r="16" ht="29.25" customHeight="1" spans="1:17">
      <c r="A16" s="129" t="s">
        <v>132</v>
      </c>
      <c r="B16" s="129" t="s">
        <v>110</v>
      </c>
      <c r="C16" s="130" t="s">
        <v>133</v>
      </c>
      <c r="D16" s="292">
        <f t="shared" si="6"/>
        <v>314016</v>
      </c>
      <c r="E16" s="292">
        <f t="shared" si="1"/>
        <v>314016</v>
      </c>
      <c r="F16" s="292">
        <v>314016</v>
      </c>
      <c r="G16" s="292"/>
      <c r="H16" s="292"/>
      <c r="I16" s="292"/>
      <c r="J16" s="292"/>
      <c r="K16" s="292"/>
      <c r="L16" s="292"/>
      <c r="M16" s="292"/>
      <c r="N16" s="292"/>
      <c r="O16" s="292"/>
      <c r="P16" s="231"/>
      <c r="Q16" s="231"/>
    </row>
    <row r="17" ht="29.25" customHeight="1" spans="1:17">
      <c r="A17" s="129" t="s">
        <v>134</v>
      </c>
      <c r="B17" s="129" t="s">
        <v>110</v>
      </c>
      <c r="C17" s="130" t="s">
        <v>135</v>
      </c>
      <c r="D17" s="292">
        <f t="shared" si="6"/>
        <v>314016</v>
      </c>
      <c r="E17" s="292">
        <f t="shared" si="1"/>
        <v>314016</v>
      </c>
      <c r="F17" s="292">
        <v>314016</v>
      </c>
      <c r="G17" s="292"/>
      <c r="H17" s="292"/>
      <c r="I17" s="292"/>
      <c r="J17" s="292"/>
      <c r="K17" s="292"/>
      <c r="L17" s="292"/>
      <c r="M17" s="292"/>
      <c r="N17" s="292"/>
      <c r="O17" s="292"/>
      <c r="P17" s="231"/>
      <c r="Q17" s="231"/>
    </row>
    <row r="18" ht="29.25" customHeight="1" spans="1:17">
      <c r="A18" s="129" t="s">
        <v>136</v>
      </c>
      <c r="B18" s="129" t="s">
        <v>110</v>
      </c>
      <c r="C18" s="130" t="s">
        <v>137</v>
      </c>
      <c r="D18" s="292">
        <f t="shared" si="6"/>
        <v>314016</v>
      </c>
      <c r="E18" s="292">
        <f t="shared" si="1"/>
        <v>314016</v>
      </c>
      <c r="F18" s="292">
        <v>314016</v>
      </c>
      <c r="G18" s="292"/>
      <c r="H18" s="292"/>
      <c r="I18" s="292"/>
      <c r="J18" s="292"/>
      <c r="K18" s="292"/>
      <c r="L18" s="292"/>
      <c r="M18" s="292"/>
      <c r="N18" s="292"/>
      <c r="O18" s="292"/>
      <c r="P18" s="231"/>
      <c r="Q18" s="231"/>
    </row>
    <row r="19" ht="29.25" customHeight="1" spans="1:17">
      <c r="A19" s="129" t="s">
        <v>138</v>
      </c>
      <c r="B19" s="129" t="s">
        <v>110</v>
      </c>
      <c r="C19" s="130" t="s">
        <v>139</v>
      </c>
      <c r="D19" s="292">
        <f t="shared" si="6"/>
        <v>6054041</v>
      </c>
      <c r="E19" s="292">
        <f t="shared" si="1"/>
        <v>6053925</v>
      </c>
      <c r="F19" s="292">
        <f t="shared" ref="F19:O19" si="7">F20</f>
        <v>5653925</v>
      </c>
      <c r="G19" s="292">
        <f t="shared" si="7"/>
        <v>400000</v>
      </c>
      <c r="H19" s="292">
        <f t="shared" si="7"/>
        <v>0</v>
      </c>
      <c r="I19" s="292">
        <f t="shared" si="7"/>
        <v>0</v>
      </c>
      <c r="J19" s="292">
        <f t="shared" si="7"/>
        <v>0</v>
      </c>
      <c r="K19" s="292">
        <f t="shared" si="7"/>
        <v>0</v>
      </c>
      <c r="L19" s="292">
        <f t="shared" si="7"/>
        <v>0</v>
      </c>
      <c r="M19" s="292">
        <f t="shared" si="7"/>
        <v>116</v>
      </c>
      <c r="N19" s="292">
        <f t="shared" si="7"/>
        <v>0</v>
      </c>
      <c r="O19" s="292">
        <f t="shared" si="7"/>
        <v>0</v>
      </c>
      <c r="P19" s="231"/>
      <c r="Q19" s="231"/>
    </row>
    <row r="20" ht="29.25" customHeight="1" spans="1:17">
      <c r="A20" s="134" t="s">
        <v>140</v>
      </c>
      <c r="B20" s="129" t="s">
        <v>110</v>
      </c>
      <c r="C20" s="130" t="s">
        <v>141</v>
      </c>
      <c r="D20" s="292">
        <f t="shared" si="6"/>
        <v>6054041</v>
      </c>
      <c r="E20" s="292">
        <f t="shared" si="1"/>
        <v>6053925</v>
      </c>
      <c r="F20" s="292">
        <f t="shared" ref="F20:M20" si="8">F21+F22+F24+F23</f>
        <v>5653925</v>
      </c>
      <c r="G20" s="292">
        <f t="shared" si="8"/>
        <v>400000</v>
      </c>
      <c r="H20" s="292">
        <f t="shared" si="8"/>
        <v>0</v>
      </c>
      <c r="I20" s="292">
        <f t="shared" si="8"/>
        <v>0</v>
      </c>
      <c r="J20" s="292">
        <f t="shared" si="8"/>
        <v>0</v>
      </c>
      <c r="K20" s="292">
        <f t="shared" si="8"/>
        <v>0</v>
      </c>
      <c r="L20" s="292">
        <f t="shared" si="8"/>
        <v>0</v>
      </c>
      <c r="M20" s="292">
        <f t="shared" si="8"/>
        <v>116</v>
      </c>
      <c r="N20" s="292">
        <f>N21+N22+N24+N23+N37</f>
        <v>0</v>
      </c>
      <c r="O20" s="292">
        <f>O21+O22+O24+O23+O37</f>
        <v>0</v>
      </c>
      <c r="P20" s="231"/>
      <c r="Q20" s="231"/>
    </row>
    <row r="21" ht="29.25" customHeight="1" spans="1:17">
      <c r="A21" s="134" t="s">
        <v>142</v>
      </c>
      <c r="B21" s="129" t="s">
        <v>110</v>
      </c>
      <c r="C21" s="130" t="s">
        <v>143</v>
      </c>
      <c r="D21" s="292">
        <f t="shared" si="6"/>
        <v>5748041</v>
      </c>
      <c r="E21" s="292">
        <f t="shared" si="1"/>
        <v>5747925</v>
      </c>
      <c r="F21" s="292">
        <v>5347925</v>
      </c>
      <c r="G21" s="389">
        <v>400000</v>
      </c>
      <c r="H21" s="292">
        <v>0</v>
      </c>
      <c r="I21" s="292">
        <v>0</v>
      </c>
      <c r="J21" s="292">
        <v>0</v>
      </c>
      <c r="K21" s="292">
        <v>0</v>
      </c>
      <c r="L21" s="292">
        <v>0</v>
      </c>
      <c r="M21" s="292">
        <v>116</v>
      </c>
      <c r="N21" s="292">
        <v>0</v>
      </c>
      <c r="O21" s="292">
        <v>0</v>
      </c>
      <c r="P21" s="231"/>
      <c r="Q21" s="231"/>
    </row>
    <row r="22" ht="29.25" customHeight="1" spans="1:17">
      <c r="A22" s="134" t="s">
        <v>144</v>
      </c>
      <c r="B22" s="129" t="s">
        <v>110</v>
      </c>
      <c r="C22" s="130" t="s">
        <v>145</v>
      </c>
      <c r="D22" s="292">
        <f t="shared" si="6"/>
        <v>50000</v>
      </c>
      <c r="E22" s="292">
        <f t="shared" si="1"/>
        <v>50000</v>
      </c>
      <c r="F22" s="292">
        <v>50000</v>
      </c>
      <c r="G22" s="389">
        <v>0</v>
      </c>
      <c r="H22" s="292">
        <v>0</v>
      </c>
      <c r="I22" s="292">
        <v>0</v>
      </c>
      <c r="J22" s="292">
        <v>0</v>
      </c>
      <c r="K22" s="292">
        <v>0</v>
      </c>
      <c r="L22" s="292">
        <v>0</v>
      </c>
      <c r="M22" s="292">
        <v>0</v>
      </c>
      <c r="N22" s="292">
        <v>0</v>
      </c>
      <c r="O22" s="292">
        <v>0</v>
      </c>
      <c r="P22" s="231"/>
      <c r="Q22" s="231"/>
    </row>
    <row r="23" ht="29.25" customHeight="1" spans="1:17">
      <c r="A23" s="134" t="s">
        <v>146</v>
      </c>
      <c r="B23" s="129" t="s">
        <v>110</v>
      </c>
      <c r="C23" s="130" t="s">
        <v>147</v>
      </c>
      <c r="D23" s="292">
        <f t="shared" si="6"/>
        <v>36000</v>
      </c>
      <c r="E23" s="292">
        <f t="shared" si="1"/>
        <v>36000</v>
      </c>
      <c r="F23" s="292">
        <v>36000</v>
      </c>
      <c r="G23" s="389">
        <v>0</v>
      </c>
      <c r="H23" s="292">
        <v>0</v>
      </c>
      <c r="I23" s="292">
        <v>0</v>
      </c>
      <c r="J23" s="292">
        <v>0</v>
      </c>
      <c r="K23" s="292">
        <v>0</v>
      </c>
      <c r="L23" s="292">
        <v>0</v>
      </c>
      <c r="M23" s="292">
        <v>0</v>
      </c>
      <c r="N23" s="292">
        <v>0</v>
      </c>
      <c r="O23" s="292">
        <v>0</v>
      </c>
      <c r="P23" s="231"/>
      <c r="Q23" s="231"/>
    </row>
    <row r="24" ht="29.25" customHeight="1" spans="1:17">
      <c r="A24" s="134" t="s">
        <v>148</v>
      </c>
      <c r="B24" s="129" t="s">
        <v>110</v>
      </c>
      <c r="C24" s="130" t="s">
        <v>149</v>
      </c>
      <c r="D24" s="292">
        <f t="shared" si="6"/>
        <v>220000</v>
      </c>
      <c r="E24" s="292">
        <f t="shared" si="1"/>
        <v>220000</v>
      </c>
      <c r="F24" s="292">
        <v>220000</v>
      </c>
      <c r="G24" s="389">
        <v>0</v>
      </c>
      <c r="H24" s="292">
        <v>0</v>
      </c>
      <c r="I24" s="292">
        <v>0</v>
      </c>
      <c r="J24" s="292">
        <v>0</v>
      </c>
      <c r="K24" s="292">
        <v>0</v>
      </c>
      <c r="L24" s="292">
        <v>0</v>
      </c>
      <c r="M24" s="292">
        <v>0</v>
      </c>
      <c r="N24" s="292">
        <v>0</v>
      </c>
      <c r="O24" s="292">
        <v>0</v>
      </c>
      <c r="P24" s="231"/>
      <c r="Q24" s="231"/>
    </row>
    <row r="25" ht="29.25" customHeight="1" spans="1:17">
      <c r="A25" s="129">
        <v>221</v>
      </c>
      <c r="B25" s="129" t="s">
        <v>110</v>
      </c>
      <c r="C25" s="130" t="s">
        <v>150</v>
      </c>
      <c r="D25" s="292">
        <f t="shared" ref="D25:D37" si="9">SUM(F25:O25)</f>
        <v>502426</v>
      </c>
      <c r="E25" s="292">
        <f t="shared" si="1"/>
        <v>502426</v>
      </c>
      <c r="F25" s="292">
        <v>502426</v>
      </c>
      <c r="G25" s="389"/>
      <c r="H25" s="292"/>
      <c r="I25" s="292"/>
      <c r="J25" s="292"/>
      <c r="K25" s="292"/>
      <c r="L25" s="292"/>
      <c r="M25" s="292"/>
      <c r="N25" s="292"/>
      <c r="O25" s="292"/>
      <c r="P25" s="231"/>
      <c r="Q25" s="231"/>
    </row>
    <row r="26" ht="29.25" customHeight="1" spans="1:17">
      <c r="A26" s="134" t="s">
        <v>151</v>
      </c>
      <c r="B26" s="129" t="s">
        <v>110</v>
      </c>
      <c r="C26" s="130" t="s">
        <v>152</v>
      </c>
      <c r="D26" s="292">
        <f t="shared" si="9"/>
        <v>502426</v>
      </c>
      <c r="E26" s="292">
        <f t="shared" si="1"/>
        <v>502426</v>
      </c>
      <c r="F26" s="292">
        <v>502426</v>
      </c>
      <c r="G26" s="389"/>
      <c r="H26" s="292"/>
      <c r="I26" s="292"/>
      <c r="J26" s="292"/>
      <c r="K26" s="292"/>
      <c r="L26" s="292"/>
      <c r="M26" s="292"/>
      <c r="N26" s="292"/>
      <c r="O26" s="292"/>
      <c r="P26" s="231"/>
      <c r="Q26" s="231"/>
    </row>
    <row r="27" ht="29.25" customHeight="1" spans="1:17">
      <c r="A27" s="134" t="s">
        <v>153</v>
      </c>
      <c r="B27" s="129" t="s">
        <v>110</v>
      </c>
      <c r="C27" s="130" t="s">
        <v>154</v>
      </c>
      <c r="D27" s="292">
        <f t="shared" si="9"/>
        <v>502426</v>
      </c>
      <c r="E27" s="292">
        <f t="shared" si="1"/>
        <v>502426</v>
      </c>
      <c r="F27" s="292">
        <v>502426</v>
      </c>
      <c r="G27" s="389"/>
      <c r="H27" s="292"/>
      <c r="I27" s="292"/>
      <c r="J27" s="292"/>
      <c r="K27" s="292"/>
      <c r="L27" s="292"/>
      <c r="M27" s="292"/>
      <c r="N27" s="292"/>
      <c r="O27" s="292"/>
      <c r="P27" s="231"/>
      <c r="Q27" s="231"/>
    </row>
    <row r="28" ht="29.25" customHeight="1" spans="1:15">
      <c r="A28" s="178"/>
      <c r="B28" s="129" t="s">
        <v>112</v>
      </c>
      <c r="C28" s="130" t="s">
        <v>113</v>
      </c>
      <c r="D28" s="292">
        <f t="shared" si="9"/>
        <v>565997</v>
      </c>
      <c r="E28" s="292">
        <f t="shared" si="1"/>
        <v>273357</v>
      </c>
      <c r="F28" s="292">
        <f>F29+F32+F35</f>
        <v>273357</v>
      </c>
      <c r="G28" s="389">
        <f t="shared" ref="G28:O28" si="10">G37</f>
        <v>0</v>
      </c>
      <c r="H28" s="292">
        <f t="shared" si="10"/>
        <v>0</v>
      </c>
      <c r="I28" s="292">
        <f t="shared" si="10"/>
        <v>0</v>
      </c>
      <c r="J28" s="292">
        <f t="shared" si="10"/>
        <v>0</v>
      </c>
      <c r="K28" s="292">
        <f t="shared" si="10"/>
        <v>0</v>
      </c>
      <c r="L28" s="292">
        <f t="shared" si="10"/>
        <v>0</v>
      </c>
      <c r="M28" s="292">
        <f t="shared" si="10"/>
        <v>292640</v>
      </c>
      <c r="N28" s="292">
        <f t="shared" si="10"/>
        <v>0</v>
      </c>
      <c r="O28" s="292">
        <f t="shared" si="10"/>
        <v>0</v>
      </c>
    </row>
    <row r="29" ht="29.25" customHeight="1" spans="1:17">
      <c r="A29" s="129" t="s">
        <v>120</v>
      </c>
      <c r="B29" s="129" t="s">
        <v>112</v>
      </c>
      <c r="C29" s="130" t="s">
        <v>121</v>
      </c>
      <c r="D29" s="292">
        <f t="shared" si="9"/>
        <v>73094</v>
      </c>
      <c r="E29" s="292">
        <f t="shared" si="1"/>
        <v>73094</v>
      </c>
      <c r="F29" s="292">
        <f>F30</f>
        <v>73094</v>
      </c>
      <c r="G29" s="292"/>
      <c r="H29" s="292"/>
      <c r="I29" s="292"/>
      <c r="J29" s="292"/>
      <c r="K29" s="292"/>
      <c r="L29" s="292"/>
      <c r="M29" s="292"/>
      <c r="N29" s="292"/>
      <c r="O29" s="292"/>
      <c r="P29" s="231"/>
      <c r="Q29" s="231"/>
    </row>
    <row r="30" ht="29.25" customHeight="1" spans="1:17">
      <c r="A30" s="129" t="s">
        <v>122</v>
      </c>
      <c r="B30" s="129" t="s">
        <v>112</v>
      </c>
      <c r="C30" s="130" t="s">
        <v>123</v>
      </c>
      <c r="D30" s="292">
        <f t="shared" si="9"/>
        <v>73094</v>
      </c>
      <c r="E30" s="292">
        <f t="shared" si="1"/>
        <v>73094</v>
      </c>
      <c r="F30" s="292">
        <f>F31</f>
        <v>73094</v>
      </c>
      <c r="G30" s="292"/>
      <c r="H30" s="292"/>
      <c r="I30" s="292"/>
      <c r="J30" s="292"/>
      <c r="K30" s="292"/>
      <c r="L30" s="292"/>
      <c r="M30" s="292"/>
      <c r="N30" s="292"/>
      <c r="O30" s="292"/>
      <c r="P30" s="231"/>
      <c r="Q30" s="231"/>
    </row>
    <row r="31" ht="29.25" customHeight="1" spans="1:17">
      <c r="A31" s="129" t="s">
        <v>124</v>
      </c>
      <c r="B31" s="129" t="s">
        <v>112</v>
      </c>
      <c r="C31" s="130" t="s">
        <v>125</v>
      </c>
      <c r="D31" s="292">
        <f t="shared" si="9"/>
        <v>73094</v>
      </c>
      <c r="E31" s="292">
        <f t="shared" si="1"/>
        <v>73094</v>
      </c>
      <c r="F31" s="292">
        <v>73094</v>
      </c>
      <c r="G31" s="292"/>
      <c r="H31" s="292"/>
      <c r="I31" s="292"/>
      <c r="J31" s="292"/>
      <c r="K31" s="292"/>
      <c r="L31" s="292"/>
      <c r="M31" s="292"/>
      <c r="N31" s="292"/>
      <c r="O31" s="292"/>
      <c r="P31" s="231"/>
      <c r="Q31" s="231"/>
    </row>
    <row r="32" ht="29.25" customHeight="1" spans="1:17">
      <c r="A32" s="129" t="s">
        <v>132</v>
      </c>
      <c r="B32" s="129" t="s">
        <v>112</v>
      </c>
      <c r="C32" s="130" t="s">
        <v>133</v>
      </c>
      <c r="D32" s="292">
        <f t="shared" si="9"/>
        <v>34263</v>
      </c>
      <c r="E32" s="292">
        <f t="shared" si="1"/>
        <v>34263</v>
      </c>
      <c r="F32" s="292">
        <f>F33</f>
        <v>34263</v>
      </c>
      <c r="G32" s="292"/>
      <c r="H32" s="292"/>
      <c r="I32" s="292"/>
      <c r="J32" s="292"/>
      <c r="K32" s="292"/>
      <c r="L32" s="292"/>
      <c r="M32" s="292"/>
      <c r="N32" s="292"/>
      <c r="O32" s="292"/>
      <c r="P32" s="231"/>
      <c r="Q32" s="231"/>
    </row>
    <row r="33" ht="29.25" customHeight="1" spans="1:17">
      <c r="A33" s="129" t="s">
        <v>134</v>
      </c>
      <c r="B33" s="129" t="s">
        <v>112</v>
      </c>
      <c r="C33" s="130" t="s">
        <v>135</v>
      </c>
      <c r="D33" s="292">
        <f t="shared" si="9"/>
        <v>34263</v>
      </c>
      <c r="E33" s="292">
        <f t="shared" si="1"/>
        <v>34263</v>
      </c>
      <c r="F33" s="292">
        <f>F34</f>
        <v>34263</v>
      </c>
      <c r="G33" s="292"/>
      <c r="H33" s="292"/>
      <c r="I33" s="292"/>
      <c r="J33" s="292"/>
      <c r="K33" s="292"/>
      <c r="L33" s="292"/>
      <c r="M33" s="292"/>
      <c r="N33" s="292"/>
      <c r="O33" s="292"/>
      <c r="P33" s="231"/>
      <c r="Q33" s="231"/>
    </row>
    <row r="34" ht="29.25" customHeight="1" spans="1:17">
      <c r="A34" s="129" t="s">
        <v>136</v>
      </c>
      <c r="B34" s="129" t="s">
        <v>112</v>
      </c>
      <c r="C34" s="130" t="s">
        <v>137</v>
      </c>
      <c r="D34" s="292">
        <f t="shared" si="9"/>
        <v>34263</v>
      </c>
      <c r="E34" s="292">
        <f t="shared" si="1"/>
        <v>34263</v>
      </c>
      <c r="F34" s="292">
        <v>34263</v>
      </c>
      <c r="G34" s="292"/>
      <c r="H34" s="292"/>
      <c r="I34" s="292"/>
      <c r="J34" s="292"/>
      <c r="K34" s="292"/>
      <c r="L34" s="292"/>
      <c r="M34" s="292"/>
      <c r="N34" s="292"/>
      <c r="O34" s="292"/>
      <c r="P34" s="231"/>
      <c r="Q34" s="231"/>
    </row>
    <row r="35" ht="29.25" customHeight="1" spans="1:15">
      <c r="A35" s="129" t="s">
        <v>138</v>
      </c>
      <c r="B35" s="129" t="s">
        <v>112</v>
      </c>
      <c r="C35" s="366" t="s">
        <v>139</v>
      </c>
      <c r="D35" s="292">
        <f t="shared" si="9"/>
        <v>458640</v>
      </c>
      <c r="E35" s="292">
        <f t="shared" si="1"/>
        <v>166000</v>
      </c>
      <c r="F35" s="292">
        <f t="shared" ref="F35:M36" si="11">F36</f>
        <v>166000</v>
      </c>
      <c r="G35" s="292">
        <f t="shared" si="11"/>
        <v>0</v>
      </c>
      <c r="H35" s="292">
        <f t="shared" si="11"/>
        <v>0</v>
      </c>
      <c r="I35" s="292">
        <f t="shared" si="11"/>
        <v>0</v>
      </c>
      <c r="J35" s="292">
        <f t="shared" si="11"/>
        <v>0</v>
      </c>
      <c r="K35" s="292">
        <f t="shared" si="11"/>
        <v>0</v>
      </c>
      <c r="L35" s="292">
        <f t="shared" si="11"/>
        <v>0</v>
      </c>
      <c r="M35" s="292">
        <f t="shared" si="11"/>
        <v>292640</v>
      </c>
      <c r="N35" s="292"/>
      <c r="O35" s="292"/>
    </row>
    <row r="36" ht="29.25" customHeight="1" spans="1:15">
      <c r="A36" s="134" t="s">
        <v>140</v>
      </c>
      <c r="B36" s="129" t="s">
        <v>112</v>
      </c>
      <c r="C36" s="366" t="s">
        <v>141</v>
      </c>
      <c r="D36" s="292">
        <f t="shared" si="9"/>
        <v>458640</v>
      </c>
      <c r="E36" s="292">
        <f t="shared" si="1"/>
        <v>166000</v>
      </c>
      <c r="F36" s="292">
        <f t="shared" si="11"/>
        <v>166000</v>
      </c>
      <c r="G36" s="292">
        <f t="shared" si="11"/>
        <v>0</v>
      </c>
      <c r="H36" s="292">
        <f t="shared" si="11"/>
        <v>0</v>
      </c>
      <c r="I36" s="292">
        <f t="shared" si="11"/>
        <v>0</v>
      </c>
      <c r="J36" s="292">
        <f t="shared" si="11"/>
        <v>0</v>
      </c>
      <c r="K36" s="292">
        <f t="shared" si="11"/>
        <v>0</v>
      </c>
      <c r="L36" s="292">
        <f t="shared" si="11"/>
        <v>0</v>
      </c>
      <c r="M36" s="292">
        <f t="shared" si="11"/>
        <v>292640</v>
      </c>
      <c r="N36" s="292"/>
      <c r="O36" s="292"/>
    </row>
    <row r="37" ht="29.25" customHeight="1" spans="1:15">
      <c r="A37" s="134" t="s">
        <v>142</v>
      </c>
      <c r="B37" s="129" t="s">
        <v>112</v>
      </c>
      <c r="C37" s="367" t="s">
        <v>143</v>
      </c>
      <c r="D37" s="292">
        <f t="shared" si="9"/>
        <v>458640</v>
      </c>
      <c r="E37" s="292">
        <f t="shared" si="1"/>
        <v>166000</v>
      </c>
      <c r="F37" s="292">
        <v>166000</v>
      </c>
      <c r="G37" s="389">
        <v>0</v>
      </c>
      <c r="H37" s="292">
        <v>0</v>
      </c>
      <c r="I37" s="292">
        <v>0</v>
      </c>
      <c r="J37" s="292">
        <v>0</v>
      </c>
      <c r="K37" s="292">
        <v>0</v>
      </c>
      <c r="L37" s="292">
        <v>0</v>
      </c>
      <c r="M37" s="292">
        <v>292640</v>
      </c>
      <c r="N37" s="292">
        <v>0</v>
      </c>
      <c r="O37" s="292">
        <v>0</v>
      </c>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4488189" header="0.354330708661417" footer="0.31496062992126"/>
  <pageSetup paperSize="9" scale="55"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topLeftCell="A16" workbookViewId="0">
      <selection activeCell="O8" sqref="O8"/>
    </sheetView>
  </sheetViews>
  <sheetFormatPr defaultColWidth="12" defaultRowHeight="14.25"/>
  <cols>
    <col min="1" max="1" width="8.87777777777778" style="3" customWidth="1"/>
    <col min="2" max="2" width="7.5" style="3" customWidth="1"/>
    <col min="3" max="3" width="7.5" style="4" customWidth="1"/>
    <col min="4" max="4" width="11.3777777777778" style="5" customWidth="1"/>
    <col min="5" max="5" width="9.62222222222222" style="5" customWidth="1"/>
    <col min="6" max="6" width="6.87777777777778" style="5" customWidth="1"/>
    <col min="7" max="7" width="8.37777777777778" style="5" customWidth="1"/>
    <col min="8" max="8" width="8.87777777777778" style="5" customWidth="1"/>
    <col min="9" max="9" width="7.87777777777778" style="5" customWidth="1"/>
    <col min="10" max="10" width="7.5" style="5" customWidth="1"/>
    <col min="11" max="11" width="7" style="5" customWidth="1"/>
    <col min="12" max="12" width="7.5" style="5" customWidth="1"/>
    <col min="13" max="13" width="11.1222222222222" style="5" customWidth="1"/>
    <col min="14" max="16384" width="12" style="5"/>
  </cols>
  <sheetData>
    <row r="1" s="1" customFormat="1" ht="35.25" customHeight="1" spans="1:13">
      <c r="A1" s="6" t="s">
        <v>493</v>
      </c>
      <c r="B1" s="6"/>
      <c r="C1" s="6"/>
      <c r="D1" s="6"/>
      <c r="E1" s="6"/>
      <c r="F1" s="6"/>
      <c r="G1" s="6"/>
      <c r="H1" s="6"/>
      <c r="I1" s="6"/>
      <c r="J1" s="6"/>
      <c r="K1" s="6"/>
      <c r="L1" s="6"/>
      <c r="M1" s="6"/>
    </row>
    <row r="2" s="1" customFormat="1" ht="24" customHeight="1" spans="1:13">
      <c r="A2" s="7" t="s">
        <v>494</v>
      </c>
      <c r="B2" s="7"/>
      <c r="C2" s="7"/>
      <c r="D2" s="7"/>
      <c r="E2" s="7"/>
      <c r="F2" s="7"/>
      <c r="G2" s="7"/>
      <c r="H2" s="7"/>
      <c r="I2" s="7"/>
      <c r="J2" s="7"/>
      <c r="K2" s="7"/>
      <c r="L2" s="7"/>
      <c r="M2" s="7"/>
    </row>
    <row r="3" ht="24" customHeight="1" spans="1:13">
      <c r="A3" s="8" t="s">
        <v>388</v>
      </c>
      <c r="B3" s="8"/>
      <c r="C3" s="8"/>
      <c r="D3" s="8"/>
      <c r="E3" s="9"/>
      <c r="F3" s="9"/>
      <c r="G3" s="9"/>
      <c r="H3" s="9"/>
      <c r="I3" s="45" t="s">
        <v>495</v>
      </c>
      <c r="J3" s="45"/>
      <c r="K3" s="45"/>
      <c r="L3" s="45"/>
      <c r="M3" s="9"/>
    </row>
    <row r="4" s="2" customFormat="1" ht="24" customHeight="1" spans="1:13">
      <c r="A4" s="10" t="s">
        <v>496</v>
      </c>
      <c r="B4" s="11" t="s">
        <v>262</v>
      </c>
      <c r="C4" s="12"/>
      <c r="D4" s="13" t="s">
        <v>600</v>
      </c>
      <c r="E4" s="13"/>
      <c r="F4" s="13"/>
      <c r="G4" s="13"/>
      <c r="H4" s="13"/>
      <c r="I4" s="13"/>
      <c r="J4" s="13"/>
      <c r="K4" s="13"/>
      <c r="L4" s="13"/>
      <c r="M4" s="13"/>
    </row>
    <row r="5" s="2" customFormat="1" ht="24" customHeight="1" spans="1:13">
      <c r="A5" s="10"/>
      <c r="B5" s="11" t="s">
        <v>498</v>
      </c>
      <c r="C5" s="12"/>
      <c r="D5" s="13" t="s">
        <v>601</v>
      </c>
      <c r="E5" s="13"/>
      <c r="F5" s="13"/>
      <c r="G5" s="13"/>
      <c r="H5" s="13"/>
      <c r="I5" s="13"/>
      <c r="J5" s="13"/>
      <c r="K5" s="13"/>
      <c r="L5" s="13"/>
      <c r="M5" s="13"/>
    </row>
    <row r="6" s="2" customFormat="1" ht="24" customHeight="1" spans="1:13">
      <c r="A6" s="10"/>
      <c r="B6" s="11" t="s">
        <v>500</v>
      </c>
      <c r="C6" s="12"/>
      <c r="D6" s="14" t="s">
        <v>602</v>
      </c>
      <c r="E6" s="14"/>
      <c r="F6" s="14"/>
      <c r="G6" s="13" t="s">
        <v>502</v>
      </c>
      <c r="H6" s="13"/>
      <c r="I6" s="13"/>
      <c r="J6" s="13" t="s">
        <v>571</v>
      </c>
      <c r="K6" s="13"/>
      <c r="L6" s="13"/>
      <c r="M6" s="13"/>
    </row>
    <row r="7" s="2" customFormat="1" ht="24" customHeight="1" spans="1:13">
      <c r="A7" s="10"/>
      <c r="B7" s="11" t="s">
        <v>504</v>
      </c>
      <c r="C7" s="12"/>
      <c r="D7" s="13" t="s">
        <v>603</v>
      </c>
      <c r="E7" s="13"/>
      <c r="F7" s="13"/>
      <c r="G7" s="13" t="s">
        <v>394</v>
      </c>
      <c r="H7" s="13"/>
      <c r="I7" s="13"/>
      <c r="J7" s="13">
        <v>18673051000</v>
      </c>
      <c r="K7" s="13"/>
      <c r="L7" s="13"/>
      <c r="M7" s="13"/>
    </row>
    <row r="8" s="2" customFormat="1" ht="30" customHeight="1" spans="1:13">
      <c r="A8" s="10"/>
      <c r="B8" s="11" t="s">
        <v>392</v>
      </c>
      <c r="C8" s="12"/>
      <c r="D8" s="13" t="s">
        <v>393</v>
      </c>
      <c r="E8" s="13"/>
      <c r="F8" s="13"/>
      <c r="G8" s="13" t="s">
        <v>394</v>
      </c>
      <c r="H8" s="13"/>
      <c r="I8" s="13"/>
      <c r="J8" s="13">
        <v>13974050628</v>
      </c>
      <c r="K8" s="13"/>
      <c r="L8" s="13"/>
      <c r="M8" s="13"/>
    </row>
    <row r="9" s="2" customFormat="1" ht="45" customHeight="1" spans="1:13">
      <c r="A9" s="10"/>
      <c r="B9" s="11" t="s">
        <v>506</v>
      </c>
      <c r="C9" s="12"/>
      <c r="D9" s="14" t="s">
        <v>507</v>
      </c>
      <c r="E9" s="14"/>
      <c r="F9" s="14"/>
      <c r="G9" s="14"/>
      <c r="H9" s="14"/>
      <c r="I9" s="14"/>
      <c r="J9" s="14"/>
      <c r="K9" s="14"/>
      <c r="L9" s="14"/>
      <c r="M9" s="14"/>
    </row>
    <row r="10" s="2" customFormat="1" ht="102.75" customHeight="1" spans="1:13">
      <c r="A10" s="10"/>
      <c r="B10" s="11" t="s">
        <v>508</v>
      </c>
      <c r="C10" s="12"/>
      <c r="D10" s="14" t="s">
        <v>604</v>
      </c>
      <c r="E10" s="14"/>
      <c r="F10" s="14"/>
      <c r="G10" s="14"/>
      <c r="H10" s="14"/>
      <c r="I10" s="14"/>
      <c r="J10" s="14"/>
      <c r="K10" s="14"/>
      <c r="L10" s="14"/>
      <c r="M10" s="14"/>
    </row>
    <row r="11" s="2" customFormat="1" ht="45.75" customHeight="1" spans="1:13">
      <c r="A11" s="10"/>
      <c r="B11" s="11" t="s">
        <v>510</v>
      </c>
      <c r="C11" s="12"/>
      <c r="D11" s="13" t="s">
        <v>511</v>
      </c>
      <c r="E11" s="13"/>
      <c r="F11" s="13"/>
      <c r="G11" s="13"/>
      <c r="H11" s="13"/>
      <c r="I11" s="13"/>
      <c r="J11" s="13"/>
      <c r="K11" s="13"/>
      <c r="L11" s="13"/>
      <c r="M11" s="13"/>
    </row>
    <row r="12" s="2" customFormat="1" ht="23.25" customHeight="1" spans="1:13">
      <c r="A12" s="10" t="s">
        <v>512</v>
      </c>
      <c r="B12" s="15" t="s">
        <v>513</v>
      </c>
      <c r="C12" s="16"/>
      <c r="D12" s="17" t="s">
        <v>514</v>
      </c>
      <c r="E12" s="17"/>
      <c r="F12" s="17" t="s">
        <v>515</v>
      </c>
      <c r="G12" s="17"/>
      <c r="H12" s="17"/>
      <c r="I12" s="17"/>
      <c r="J12" s="17" t="s">
        <v>516</v>
      </c>
      <c r="K12" s="17"/>
      <c r="L12" s="17"/>
      <c r="M12" s="17"/>
    </row>
    <row r="13" s="2" customFormat="1" ht="23.25" customHeight="1" spans="1:13">
      <c r="A13" s="10"/>
      <c r="B13" s="18"/>
      <c r="C13" s="19"/>
      <c r="D13" s="13" t="s">
        <v>517</v>
      </c>
      <c r="E13" s="13"/>
      <c r="F13" s="13" t="s">
        <v>605</v>
      </c>
      <c r="G13" s="13"/>
      <c r="H13" s="13"/>
      <c r="I13" s="13"/>
      <c r="J13" s="13" t="s">
        <v>605</v>
      </c>
      <c r="K13" s="13"/>
      <c r="L13" s="13"/>
      <c r="M13" s="13"/>
    </row>
    <row r="14" s="2" customFormat="1" ht="23.25" customHeight="1" spans="1:13">
      <c r="A14" s="10"/>
      <c r="B14" s="18"/>
      <c r="C14" s="19"/>
      <c r="D14" s="13" t="s">
        <v>518</v>
      </c>
      <c r="E14" s="13"/>
      <c r="F14" s="13" t="s">
        <v>605</v>
      </c>
      <c r="G14" s="13"/>
      <c r="H14" s="13"/>
      <c r="I14" s="13"/>
      <c r="J14" s="13" t="s">
        <v>605</v>
      </c>
      <c r="K14" s="13"/>
      <c r="L14" s="13"/>
      <c r="M14" s="13"/>
    </row>
    <row r="15" s="2" customFormat="1" ht="23.25" customHeight="1" spans="1:13">
      <c r="A15" s="10"/>
      <c r="B15" s="18"/>
      <c r="C15" s="19"/>
      <c r="D15" s="13" t="s">
        <v>520</v>
      </c>
      <c r="E15" s="13"/>
      <c r="F15" s="13"/>
      <c r="G15" s="13"/>
      <c r="H15" s="13"/>
      <c r="I15" s="13"/>
      <c r="J15" s="13"/>
      <c r="K15" s="13"/>
      <c r="L15" s="13"/>
      <c r="M15" s="13"/>
    </row>
    <row r="16" s="2" customFormat="1" ht="23.25" customHeight="1" spans="1:13">
      <c r="A16" s="10"/>
      <c r="B16" s="18"/>
      <c r="C16" s="19"/>
      <c r="D16" s="13" t="s">
        <v>521</v>
      </c>
      <c r="E16" s="13"/>
      <c r="F16" s="13"/>
      <c r="G16" s="13"/>
      <c r="H16" s="13"/>
      <c r="I16" s="13"/>
      <c r="J16" s="13"/>
      <c r="K16" s="13"/>
      <c r="L16" s="13"/>
      <c r="M16" s="13"/>
    </row>
    <row r="17" s="2" customFormat="1" ht="23.25" customHeight="1" spans="1:13">
      <c r="A17" s="10"/>
      <c r="B17" s="20"/>
      <c r="C17" s="21"/>
      <c r="D17" s="13" t="s">
        <v>522</v>
      </c>
      <c r="E17" s="13"/>
      <c r="F17" s="13"/>
      <c r="G17" s="13"/>
      <c r="H17" s="13"/>
      <c r="I17" s="13"/>
      <c r="J17" s="13"/>
      <c r="K17" s="13"/>
      <c r="L17" s="13"/>
      <c r="M17" s="13"/>
    </row>
    <row r="18" s="2" customFormat="1" ht="30.75" customHeight="1" spans="1:13">
      <c r="A18" s="10"/>
      <c r="B18" s="15" t="s">
        <v>523</v>
      </c>
      <c r="C18" s="16"/>
      <c r="D18" s="13" t="s">
        <v>514</v>
      </c>
      <c r="E18" s="13"/>
      <c r="F18" s="22" t="s">
        <v>524</v>
      </c>
      <c r="G18" s="22"/>
      <c r="H18" s="22"/>
      <c r="I18" s="22" t="s">
        <v>525</v>
      </c>
      <c r="J18" s="22"/>
      <c r="K18" s="22"/>
      <c r="L18" s="22" t="s">
        <v>526</v>
      </c>
      <c r="M18" s="22"/>
    </row>
    <row r="19" s="2" customFormat="1" ht="23.25" customHeight="1" spans="1:13">
      <c r="A19" s="10"/>
      <c r="B19" s="18"/>
      <c r="C19" s="19"/>
      <c r="D19" s="13" t="s">
        <v>517</v>
      </c>
      <c r="E19" s="13"/>
      <c r="F19" s="13" t="s">
        <v>605</v>
      </c>
      <c r="G19" s="13"/>
      <c r="H19" s="13"/>
      <c r="I19" s="11" t="s">
        <v>605</v>
      </c>
      <c r="J19" s="39"/>
      <c r="K19" s="12"/>
      <c r="L19" s="14"/>
      <c r="M19" s="14"/>
    </row>
    <row r="20" s="2" customFormat="1" ht="36.75" customHeight="1" spans="1:13">
      <c r="A20" s="10"/>
      <c r="B20" s="18"/>
      <c r="C20" s="19"/>
      <c r="D20" s="14" t="s">
        <v>606</v>
      </c>
      <c r="E20" s="14"/>
      <c r="F20" s="13" t="s">
        <v>607</v>
      </c>
      <c r="G20" s="13"/>
      <c r="H20" s="13"/>
      <c r="I20" s="13" t="s">
        <v>607</v>
      </c>
      <c r="J20" s="13"/>
      <c r="K20" s="13"/>
      <c r="L20" s="14"/>
      <c r="M20" s="14"/>
    </row>
    <row r="21" s="2" customFormat="1" ht="23.25" customHeight="1" spans="1:13">
      <c r="A21" s="10"/>
      <c r="B21" s="18"/>
      <c r="C21" s="19"/>
      <c r="D21" s="14" t="s">
        <v>608</v>
      </c>
      <c r="E21" s="14"/>
      <c r="F21" s="13" t="s">
        <v>577</v>
      </c>
      <c r="G21" s="13"/>
      <c r="H21" s="13"/>
      <c r="I21" s="13" t="s">
        <v>577</v>
      </c>
      <c r="J21" s="13"/>
      <c r="K21" s="13"/>
      <c r="L21" s="14"/>
      <c r="M21" s="14"/>
    </row>
    <row r="22" s="2" customFormat="1" ht="80.1" customHeight="1" spans="1:13">
      <c r="A22" s="23" t="s">
        <v>531</v>
      </c>
      <c r="B22" s="23"/>
      <c r="C22" s="23"/>
      <c r="D22" s="13" t="s">
        <v>609</v>
      </c>
      <c r="E22" s="13"/>
      <c r="F22" s="13"/>
      <c r="G22" s="13"/>
      <c r="H22" s="13"/>
      <c r="I22" s="13"/>
      <c r="J22" s="13"/>
      <c r="K22" s="13"/>
      <c r="L22" s="13"/>
      <c r="M22" s="13"/>
    </row>
    <row r="23" s="2" customFormat="1" ht="20.1" customHeight="1" spans="1:13">
      <c r="A23" s="24" t="s">
        <v>533</v>
      </c>
      <c r="B23" s="25"/>
      <c r="C23" s="26" t="s">
        <v>534</v>
      </c>
      <c r="D23" s="26"/>
      <c r="E23" s="26"/>
      <c r="F23" s="26"/>
      <c r="G23" s="26"/>
      <c r="H23" s="17" t="s">
        <v>535</v>
      </c>
      <c r="I23" s="17"/>
      <c r="J23" s="17"/>
      <c r="K23" s="17" t="s">
        <v>536</v>
      </c>
      <c r="L23" s="17"/>
      <c r="M23" s="17"/>
    </row>
    <row r="24" s="2" customFormat="1" ht="20.1" customHeight="1" spans="1:13">
      <c r="A24" s="27"/>
      <c r="B24" s="28"/>
      <c r="C24" s="29" t="s">
        <v>610</v>
      </c>
      <c r="D24" s="29"/>
      <c r="E24" s="29"/>
      <c r="F24" s="29"/>
      <c r="G24" s="29"/>
      <c r="H24" s="13" t="s">
        <v>586</v>
      </c>
      <c r="I24" s="13"/>
      <c r="J24" s="13"/>
      <c r="K24" s="13" t="s">
        <v>587</v>
      </c>
      <c r="L24" s="13"/>
      <c r="M24" s="13"/>
    </row>
    <row r="25" s="2" customFormat="1" ht="20.1" customHeight="1" spans="1:13">
      <c r="A25" s="27"/>
      <c r="B25" s="28"/>
      <c r="C25" s="29" t="s">
        <v>611</v>
      </c>
      <c r="D25" s="29"/>
      <c r="E25" s="29"/>
      <c r="F25" s="29"/>
      <c r="G25" s="29"/>
      <c r="H25" s="13" t="s">
        <v>586</v>
      </c>
      <c r="I25" s="13"/>
      <c r="J25" s="13"/>
      <c r="K25" s="13" t="s">
        <v>587</v>
      </c>
      <c r="L25" s="13"/>
      <c r="M25" s="13"/>
    </row>
    <row r="26" s="2" customFormat="1" ht="51.75" customHeight="1" spans="1:13">
      <c r="A26" s="30" t="s">
        <v>542</v>
      </c>
      <c r="B26" s="31" t="s">
        <v>543</v>
      </c>
      <c r="C26" s="14" t="s">
        <v>612</v>
      </c>
      <c r="D26" s="14"/>
      <c r="E26" s="14"/>
      <c r="F26" s="14"/>
      <c r="G26" s="14"/>
      <c r="H26" s="14"/>
      <c r="I26" s="14"/>
      <c r="J26" s="14"/>
      <c r="K26" s="14"/>
      <c r="L26" s="14"/>
      <c r="M26" s="14"/>
    </row>
    <row r="27" s="2" customFormat="1" ht="57" customHeight="1" spans="1:13">
      <c r="A27" s="32"/>
      <c r="B27" s="31" t="s">
        <v>545</v>
      </c>
      <c r="C27" s="14" t="s">
        <v>613</v>
      </c>
      <c r="D27" s="14"/>
      <c r="E27" s="14"/>
      <c r="F27" s="14"/>
      <c r="G27" s="14"/>
      <c r="H27" s="14"/>
      <c r="I27" s="14"/>
      <c r="J27" s="14"/>
      <c r="K27" s="14"/>
      <c r="L27" s="14"/>
      <c r="M27" s="14"/>
    </row>
    <row r="28" s="2" customFormat="1" ht="54" customHeight="1" spans="1:13">
      <c r="A28" s="32"/>
      <c r="B28" s="33" t="s">
        <v>547</v>
      </c>
      <c r="C28" s="13" t="s">
        <v>413</v>
      </c>
      <c r="D28" s="13"/>
      <c r="E28" s="13" t="s">
        <v>414</v>
      </c>
      <c r="F28" s="13"/>
      <c r="G28" s="13"/>
      <c r="H28" s="13" t="s">
        <v>415</v>
      </c>
      <c r="I28" s="13"/>
      <c r="J28" s="13"/>
      <c r="K28" s="13"/>
      <c r="L28" s="13" t="s">
        <v>416</v>
      </c>
      <c r="M28" s="13"/>
    </row>
    <row r="29" s="2" customFormat="1" ht="38.25" customHeight="1" spans="1:13">
      <c r="A29" s="32"/>
      <c r="B29" s="34"/>
      <c r="C29" s="13" t="s">
        <v>548</v>
      </c>
      <c r="D29" s="13"/>
      <c r="E29" s="15" t="s">
        <v>418</v>
      </c>
      <c r="F29" s="35"/>
      <c r="G29" s="16"/>
      <c r="H29" s="36"/>
      <c r="I29" s="46"/>
      <c r="J29" s="46"/>
      <c r="K29" s="47"/>
      <c r="L29" s="36"/>
      <c r="M29" s="47"/>
    </row>
    <row r="30" s="2" customFormat="1" ht="24" customHeight="1" spans="1:13">
      <c r="A30" s="32"/>
      <c r="B30" s="34"/>
      <c r="C30" s="13"/>
      <c r="D30" s="13"/>
      <c r="E30" s="15" t="s">
        <v>419</v>
      </c>
      <c r="F30" s="35"/>
      <c r="G30" s="16"/>
      <c r="H30" s="36"/>
      <c r="I30" s="46"/>
      <c r="J30" s="46"/>
      <c r="K30" s="47"/>
      <c r="L30" s="36" t="s">
        <v>454</v>
      </c>
      <c r="M30" s="47"/>
    </row>
    <row r="31" s="2" customFormat="1" ht="24" customHeight="1" spans="1:13">
      <c r="A31" s="32"/>
      <c r="B31" s="34"/>
      <c r="C31" s="13"/>
      <c r="D31" s="13"/>
      <c r="E31" s="15" t="s">
        <v>420</v>
      </c>
      <c r="F31" s="35"/>
      <c r="G31" s="16"/>
      <c r="H31" s="36" t="s">
        <v>614</v>
      </c>
      <c r="I31" s="46"/>
      <c r="J31" s="46"/>
      <c r="K31" s="47"/>
      <c r="L31" s="48">
        <v>1</v>
      </c>
      <c r="M31" s="49"/>
    </row>
    <row r="32" s="2" customFormat="1" ht="24" customHeight="1" spans="1:13">
      <c r="A32" s="32"/>
      <c r="B32" s="34"/>
      <c r="C32" s="13"/>
      <c r="D32" s="13"/>
      <c r="E32" s="20"/>
      <c r="F32" s="37"/>
      <c r="G32" s="21"/>
      <c r="H32" s="36" t="s">
        <v>615</v>
      </c>
      <c r="I32" s="46"/>
      <c r="J32" s="46"/>
      <c r="K32" s="47"/>
      <c r="L32" s="48">
        <v>1</v>
      </c>
      <c r="M32" s="49"/>
    </row>
    <row r="33" s="2" customFormat="1" ht="24" customHeight="1" spans="1:13">
      <c r="A33" s="32"/>
      <c r="B33" s="34"/>
      <c r="C33" s="13"/>
      <c r="D33" s="13"/>
      <c r="E33" s="15" t="s">
        <v>421</v>
      </c>
      <c r="F33" s="35"/>
      <c r="G33" s="16"/>
      <c r="H33" s="36" t="s">
        <v>564</v>
      </c>
      <c r="I33" s="46"/>
      <c r="J33" s="46"/>
      <c r="K33" s="47"/>
      <c r="L33" s="48">
        <v>1</v>
      </c>
      <c r="M33" s="49"/>
    </row>
    <row r="34" s="2" customFormat="1" ht="24" customHeight="1" spans="1:13">
      <c r="A34" s="32"/>
      <c r="B34" s="34"/>
      <c r="C34" s="13"/>
      <c r="D34" s="13"/>
      <c r="E34" s="20"/>
      <c r="F34" s="37"/>
      <c r="G34" s="21"/>
      <c r="H34" s="36" t="s">
        <v>465</v>
      </c>
      <c r="I34" s="46"/>
      <c r="J34" s="46"/>
      <c r="K34" s="47"/>
      <c r="L34" s="36" t="s">
        <v>466</v>
      </c>
      <c r="M34" s="47"/>
    </row>
    <row r="35" s="2" customFormat="1" ht="24" customHeight="1" spans="1:13">
      <c r="A35" s="32"/>
      <c r="B35" s="34"/>
      <c r="C35" s="13" t="s">
        <v>413</v>
      </c>
      <c r="D35" s="13"/>
      <c r="E35" s="13" t="s">
        <v>414</v>
      </c>
      <c r="F35" s="13"/>
      <c r="G35" s="13"/>
      <c r="H35" s="13" t="s">
        <v>415</v>
      </c>
      <c r="I35" s="13"/>
      <c r="J35" s="13"/>
      <c r="K35" s="13"/>
      <c r="L35" s="13" t="s">
        <v>416</v>
      </c>
      <c r="M35" s="13"/>
    </row>
    <row r="36" s="2" customFormat="1" ht="24" customHeight="1" spans="1:13">
      <c r="A36" s="32"/>
      <c r="B36" s="34"/>
      <c r="C36" s="13" t="s">
        <v>548</v>
      </c>
      <c r="D36" s="13"/>
      <c r="E36" s="15" t="s">
        <v>468</v>
      </c>
      <c r="F36" s="35"/>
      <c r="G36" s="16"/>
      <c r="H36" s="36"/>
      <c r="I36" s="46"/>
      <c r="J36" s="46"/>
      <c r="K36" s="47"/>
      <c r="L36" s="50"/>
      <c r="M36" s="51"/>
    </row>
    <row r="37" s="2" customFormat="1" ht="24" customHeight="1" spans="1:13">
      <c r="A37" s="32"/>
      <c r="B37" s="34"/>
      <c r="C37" s="13"/>
      <c r="D37" s="13"/>
      <c r="E37" s="20"/>
      <c r="F37" s="37"/>
      <c r="G37" s="21"/>
      <c r="H37" s="36"/>
      <c r="I37" s="46"/>
      <c r="J37" s="46"/>
      <c r="K37" s="47"/>
      <c r="L37" s="50"/>
      <c r="M37" s="51"/>
    </row>
    <row r="38" s="2" customFormat="1" ht="24" customHeight="1" spans="1:13">
      <c r="A38" s="32"/>
      <c r="B38" s="34"/>
      <c r="C38" s="13"/>
      <c r="D38" s="13"/>
      <c r="E38" s="15" t="s">
        <v>471</v>
      </c>
      <c r="F38" s="35"/>
      <c r="G38" s="16"/>
      <c r="H38" s="36" t="s">
        <v>616</v>
      </c>
      <c r="I38" s="46"/>
      <c r="J38" s="46"/>
      <c r="K38" s="47"/>
      <c r="L38" s="50">
        <v>1</v>
      </c>
      <c r="M38" s="51"/>
    </row>
    <row r="39" s="2" customFormat="1" ht="24" customHeight="1" spans="1:13">
      <c r="A39" s="32"/>
      <c r="B39" s="34"/>
      <c r="C39" s="13"/>
      <c r="D39" s="13"/>
      <c r="E39" s="20"/>
      <c r="F39" s="37"/>
      <c r="G39" s="21"/>
      <c r="H39" s="36" t="s">
        <v>617</v>
      </c>
      <c r="I39" s="46"/>
      <c r="J39" s="46"/>
      <c r="K39" s="47"/>
      <c r="L39" s="50">
        <v>1</v>
      </c>
      <c r="M39" s="51"/>
    </row>
    <row r="40" s="2" customFormat="1" ht="24" customHeight="1" spans="1:13">
      <c r="A40" s="32"/>
      <c r="B40" s="34"/>
      <c r="C40" s="13"/>
      <c r="D40" s="13"/>
      <c r="E40" s="15" t="s">
        <v>475</v>
      </c>
      <c r="F40" s="35"/>
      <c r="G40" s="16"/>
      <c r="H40" s="36"/>
      <c r="I40" s="46"/>
      <c r="J40" s="46"/>
      <c r="K40" s="47"/>
      <c r="L40" s="50"/>
      <c r="M40" s="51"/>
    </row>
    <row r="41" s="2" customFormat="1" ht="24" customHeight="1" spans="1:13">
      <c r="A41" s="32"/>
      <c r="B41" s="34"/>
      <c r="C41" s="13"/>
      <c r="D41" s="13"/>
      <c r="E41" s="20"/>
      <c r="F41" s="37"/>
      <c r="G41" s="21"/>
      <c r="H41" s="36"/>
      <c r="I41" s="46"/>
      <c r="J41" s="46"/>
      <c r="K41" s="47"/>
      <c r="L41" s="50"/>
      <c r="M41" s="51"/>
    </row>
    <row r="42" s="2" customFormat="1" ht="24" customHeight="1" spans="1:13">
      <c r="A42" s="32"/>
      <c r="B42" s="34"/>
      <c r="C42" s="13"/>
      <c r="D42" s="13"/>
      <c r="E42" s="15" t="s">
        <v>482</v>
      </c>
      <c r="F42" s="35"/>
      <c r="G42" s="16"/>
      <c r="H42" s="36"/>
      <c r="I42" s="46"/>
      <c r="J42" s="46"/>
      <c r="K42" s="47"/>
      <c r="L42" s="50"/>
      <c r="M42" s="51"/>
    </row>
    <row r="43" s="2" customFormat="1" ht="24" customHeight="1" spans="1:13">
      <c r="A43" s="32"/>
      <c r="B43" s="34"/>
      <c r="C43" s="13"/>
      <c r="D43" s="13"/>
      <c r="E43" s="20"/>
      <c r="F43" s="37"/>
      <c r="G43" s="21"/>
      <c r="H43" s="36" t="s">
        <v>484</v>
      </c>
      <c r="I43" s="46"/>
      <c r="J43" s="46"/>
      <c r="K43" s="47"/>
      <c r="L43" s="50" t="s">
        <v>477</v>
      </c>
      <c r="M43" s="51"/>
    </row>
    <row r="44" s="2" customFormat="1" ht="24" customHeight="1" spans="1:13">
      <c r="A44" s="32"/>
      <c r="B44" s="34"/>
      <c r="C44" s="13"/>
      <c r="D44" s="13"/>
      <c r="E44" s="15" t="s">
        <v>485</v>
      </c>
      <c r="F44" s="35"/>
      <c r="G44" s="16"/>
      <c r="H44" s="36" t="s">
        <v>486</v>
      </c>
      <c r="I44" s="46"/>
      <c r="J44" s="46"/>
      <c r="K44" s="47"/>
      <c r="L44" s="50" t="s">
        <v>477</v>
      </c>
      <c r="M44" s="51"/>
    </row>
    <row r="45" s="2" customFormat="1" ht="24" customHeight="1" spans="1:13">
      <c r="A45" s="32"/>
      <c r="B45" s="34"/>
      <c r="C45" s="13"/>
      <c r="D45" s="13"/>
      <c r="E45" s="18"/>
      <c r="F45" s="38"/>
      <c r="G45" s="19"/>
      <c r="H45" s="36" t="s">
        <v>487</v>
      </c>
      <c r="I45" s="46"/>
      <c r="J45" s="46"/>
      <c r="K45" s="47"/>
      <c r="L45" s="50" t="s">
        <v>477</v>
      </c>
      <c r="M45" s="51"/>
    </row>
    <row r="46" s="2" customFormat="1" ht="24" customHeight="1" spans="1:13">
      <c r="A46" s="32"/>
      <c r="B46" s="34"/>
      <c r="C46" s="13"/>
      <c r="D46" s="13"/>
      <c r="E46" s="20"/>
      <c r="F46" s="37"/>
      <c r="G46" s="21"/>
      <c r="H46" s="36" t="s">
        <v>488</v>
      </c>
      <c r="I46" s="46"/>
      <c r="J46" s="46"/>
      <c r="K46" s="47"/>
      <c r="L46" s="50" t="s">
        <v>477</v>
      </c>
      <c r="M46" s="51"/>
    </row>
    <row r="47" s="2" customFormat="1" ht="111.75" customHeight="1" spans="1:13">
      <c r="A47" s="23" t="s">
        <v>568</v>
      </c>
      <c r="B47" s="23"/>
      <c r="C47" s="23"/>
      <c r="D47" s="11" t="s">
        <v>490</v>
      </c>
      <c r="E47" s="39"/>
      <c r="F47" s="39"/>
      <c r="G47" s="39"/>
      <c r="H47" s="39"/>
      <c r="I47" s="39"/>
      <c r="J47" s="39"/>
      <c r="K47" s="39"/>
      <c r="L47" s="39"/>
      <c r="M47" s="12"/>
    </row>
    <row r="48" ht="113.25" customHeight="1" spans="1:13">
      <c r="A48" s="23" t="s">
        <v>569</v>
      </c>
      <c r="B48" s="23"/>
      <c r="C48" s="23"/>
      <c r="D48" s="40" t="s">
        <v>570</v>
      </c>
      <c r="E48" s="41"/>
      <c r="F48" s="41"/>
      <c r="G48" s="41"/>
      <c r="H48" s="41"/>
      <c r="I48" s="41"/>
      <c r="J48" s="41"/>
      <c r="K48" s="41"/>
      <c r="L48" s="41"/>
      <c r="M48" s="52"/>
    </row>
    <row r="49" s="1" customFormat="1" ht="23.25" customHeight="1" spans="1:10">
      <c r="A49" s="42"/>
      <c r="B49" s="42"/>
      <c r="C49" s="43"/>
      <c r="D49" s="43"/>
      <c r="E49" s="44"/>
      <c r="F49" s="42"/>
      <c r="J49" s="44"/>
    </row>
    <row r="50" ht="23.25" customHeight="1"/>
    <row r="51" ht="23.25" customHeight="1"/>
    <row r="52" ht="23.25" customHeight="1"/>
    <row r="53" ht="23.25" customHeight="1"/>
    <row r="54" ht="96.75" customHeight="1"/>
    <row r="55" ht="89.25" customHeight="1"/>
  </sheetData>
  <mergeCells count="136">
    <mergeCell ref="A1:M1"/>
    <mergeCell ref="A2:M2"/>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H31:K31"/>
    <mergeCell ref="L31:M31"/>
    <mergeCell ref="H32:K32"/>
    <mergeCell ref="L32:M32"/>
    <mergeCell ref="H33:K33"/>
    <mergeCell ref="L33:M33"/>
    <mergeCell ref="H34:K34"/>
    <mergeCell ref="L34:M34"/>
    <mergeCell ref="C35:D35"/>
    <mergeCell ref="E35:G35"/>
    <mergeCell ref="H35:K35"/>
    <mergeCell ref="L35:M35"/>
    <mergeCell ref="H36:K36"/>
    <mergeCell ref="L36:M36"/>
    <mergeCell ref="H37:K37"/>
    <mergeCell ref="L37:M37"/>
    <mergeCell ref="H38:K38"/>
    <mergeCell ref="L38:M38"/>
    <mergeCell ref="H39:K39"/>
    <mergeCell ref="L39:M39"/>
    <mergeCell ref="H40:K40"/>
    <mergeCell ref="L40:M40"/>
    <mergeCell ref="H41:K41"/>
    <mergeCell ref="L41:M41"/>
    <mergeCell ref="H42:K42"/>
    <mergeCell ref="L42:M42"/>
    <mergeCell ref="H43:K43"/>
    <mergeCell ref="L43:M43"/>
    <mergeCell ref="H44:K44"/>
    <mergeCell ref="L44:M44"/>
    <mergeCell ref="H45:K45"/>
    <mergeCell ref="L45:M45"/>
    <mergeCell ref="H46:K46"/>
    <mergeCell ref="L46:M46"/>
    <mergeCell ref="A47:C47"/>
    <mergeCell ref="D47:M47"/>
    <mergeCell ref="A48:C48"/>
    <mergeCell ref="D48:M48"/>
    <mergeCell ref="A4:A11"/>
    <mergeCell ref="A12:A21"/>
    <mergeCell ref="A26:A46"/>
    <mergeCell ref="B28:B46"/>
    <mergeCell ref="B12:C17"/>
    <mergeCell ref="B18:C21"/>
    <mergeCell ref="A23:B25"/>
    <mergeCell ref="E33:G34"/>
    <mergeCell ref="C29:D34"/>
    <mergeCell ref="E31:G32"/>
    <mergeCell ref="C36:D46"/>
    <mergeCell ref="E36:G37"/>
    <mergeCell ref="E38:G39"/>
    <mergeCell ref="E40:G41"/>
    <mergeCell ref="E42:G43"/>
    <mergeCell ref="E44:G46"/>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zoomScale="115" zoomScaleNormal="115" workbookViewId="0">
      <selection activeCell="E20" sqref="E20"/>
    </sheetView>
  </sheetViews>
  <sheetFormatPr defaultColWidth="9" defaultRowHeight="11.25" outlineLevelCol="5"/>
  <cols>
    <col min="1" max="1" width="35.8777777777778" customWidth="1"/>
    <col min="2" max="2" width="19.8777777777778" customWidth="1"/>
    <col min="3" max="3" width="34.5" customWidth="1"/>
    <col min="4" max="4" width="15.6222222222222" customWidth="1"/>
    <col min="5" max="5" width="19" customWidth="1"/>
    <col min="6" max="6" width="21.3777777777778" customWidth="1"/>
  </cols>
  <sheetData>
    <row r="1" ht="10.8" customHeight="1" spans="1:6">
      <c r="A1" s="92"/>
      <c r="B1" s="92"/>
      <c r="C1" s="92"/>
      <c r="D1" s="92"/>
      <c r="E1" s="92"/>
      <c r="F1" s="374" t="s">
        <v>155</v>
      </c>
    </row>
    <row r="2" ht="10.8" customHeight="1" spans="1:6">
      <c r="A2" s="92"/>
      <c r="B2" s="92"/>
      <c r="C2" s="92"/>
      <c r="D2" s="92"/>
      <c r="E2" s="92"/>
      <c r="F2" s="200"/>
    </row>
    <row r="3" ht="10.8" customHeight="1" spans="1:6">
      <c r="A3" s="375" t="s">
        <v>156</v>
      </c>
      <c r="B3" s="375"/>
      <c r="C3" s="375"/>
      <c r="D3" s="375"/>
      <c r="E3" s="375"/>
      <c r="F3" s="375"/>
    </row>
    <row r="4" ht="10.8" customHeight="1" spans="1:6">
      <c r="A4" s="375"/>
      <c r="B4" s="375"/>
      <c r="C4" s="375"/>
      <c r="D4" s="375"/>
      <c r="E4" s="375"/>
      <c r="F4" s="375"/>
    </row>
    <row r="5" ht="19.5" customHeight="1" spans="1:6">
      <c r="A5" s="375"/>
      <c r="B5" s="375"/>
      <c r="C5" s="375"/>
      <c r="D5" s="375"/>
      <c r="E5" s="375"/>
      <c r="F5" s="375"/>
    </row>
    <row r="6" ht="20.25" customHeight="1" spans="1:6">
      <c r="A6" s="376" t="s">
        <v>157</v>
      </c>
      <c r="B6" s="376"/>
      <c r="C6" s="376"/>
      <c r="D6" s="376"/>
      <c r="E6" s="376"/>
      <c r="F6" s="377" t="s">
        <v>90</v>
      </c>
    </row>
    <row r="7" ht="25.5" customHeight="1" spans="1:6">
      <c r="A7" s="378" t="s">
        <v>4</v>
      </c>
      <c r="B7" s="378"/>
      <c r="C7" s="379" t="s">
        <v>158</v>
      </c>
      <c r="D7" s="378"/>
      <c r="E7" s="378"/>
      <c r="F7" s="378"/>
    </row>
    <row r="8" ht="15" customHeight="1" spans="1:6">
      <c r="A8" s="378" t="s">
        <v>6</v>
      </c>
      <c r="B8" s="378" t="s">
        <v>159</v>
      </c>
      <c r="C8" s="378" t="s">
        <v>160</v>
      </c>
      <c r="D8" s="378" t="s">
        <v>107</v>
      </c>
      <c r="E8" s="378" t="s">
        <v>161</v>
      </c>
      <c r="F8" s="378" t="s">
        <v>162</v>
      </c>
    </row>
    <row r="9" s="92" customFormat="1" ht="15" customHeight="1" spans="1:6">
      <c r="A9" s="378" t="s">
        <v>163</v>
      </c>
      <c r="B9" s="380">
        <v>8219752.93</v>
      </c>
      <c r="C9" s="378" t="s">
        <v>12</v>
      </c>
      <c r="D9" s="380">
        <f t="shared" ref="D9:D29" si="0">E9+F9</f>
        <v>0</v>
      </c>
      <c r="E9" s="378">
        <v>0</v>
      </c>
      <c r="F9" s="378">
        <v>0</v>
      </c>
    </row>
    <row r="10" s="92" customFormat="1" ht="15" customHeight="1" spans="1:6">
      <c r="A10" s="378" t="s">
        <v>164</v>
      </c>
      <c r="B10" s="380">
        <v>7819752.93</v>
      </c>
      <c r="C10" s="378" t="s">
        <v>16</v>
      </c>
      <c r="D10" s="380">
        <f t="shared" si="0"/>
        <v>0</v>
      </c>
      <c r="E10" s="378">
        <v>0</v>
      </c>
      <c r="F10" s="378">
        <v>0</v>
      </c>
    </row>
    <row r="11" s="92" customFormat="1" ht="15" customHeight="1" spans="1:6">
      <c r="A11" s="378" t="s">
        <v>165</v>
      </c>
      <c r="B11" s="380">
        <v>400000</v>
      </c>
      <c r="C11" s="378" t="s">
        <v>20</v>
      </c>
      <c r="D11" s="380">
        <f t="shared" si="0"/>
        <v>0</v>
      </c>
      <c r="E11" s="378">
        <v>0</v>
      </c>
      <c r="F11" s="378">
        <v>0</v>
      </c>
    </row>
    <row r="12" s="92" customFormat="1" ht="15" customHeight="1" spans="1:6">
      <c r="A12" s="378" t="s">
        <v>166</v>
      </c>
      <c r="B12" s="378"/>
      <c r="C12" s="378" t="s">
        <v>24</v>
      </c>
      <c r="D12" s="380">
        <f t="shared" si="0"/>
        <v>0</v>
      </c>
      <c r="E12" s="378">
        <v>0</v>
      </c>
      <c r="F12" s="378">
        <v>0</v>
      </c>
    </row>
    <row r="13" s="92" customFormat="1" ht="15" customHeight="1" spans="1:6">
      <c r="A13" s="378" t="s">
        <v>167</v>
      </c>
      <c r="B13" s="378"/>
      <c r="C13" s="378" t="s">
        <v>28</v>
      </c>
      <c r="D13" s="380">
        <f t="shared" si="0"/>
        <v>0</v>
      </c>
      <c r="E13" s="378">
        <v>0</v>
      </c>
      <c r="F13" s="378">
        <v>0</v>
      </c>
    </row>
    <row r="14" s="92" customFormat="1" ht="15" customHeight="1" spans="1:6">
      <c r="A14" s="378" t="s">
        <v>168</v>
      </c>
      <c r="B14" s="378"/>
      <c r="C14" s="378" t="s">
        <v>31</v>
      </c>
      <c r="D14" s="380">
        <f t="shared" si="0"/>
        <v>0</v>
      </c>
      <c r="E14" s="378">
        <v>0</v>
      </c>
      <c r="F14" s="378">
        <v>0</v>
      </c>
    </row>
    <row r="15" s="92" customFormat="1" ht="15" customHeight="1" spans="1:6">
      <c r="A15" s="378"/>
      <c r="B15" s="378"/>
      <c r="C15" s="378" t="s">
        <v>35</v>
      </c>
      <c r="D15" s="380">
        <f t="shared" si="0"/>
        <v>0</v>
      </c>
      <c r="E15" s="378">
        <v>0</v>
      </c>
      <c r="F15" s="378">
        <v>0</v>
      </c>
    </row>
    <row r="16" s="92" customFormat="1" ht="15" customHeight="1" spans="1:6">
      <c r="A16" s="378"/>
      <c r="B16" s="378"/>
      <c r="C16" s="378" t="s">
        <v>38</v>
      </c>
      <c r="D16" s="380">
        <f t="shared" si="0"/>
        <v>1149123</v>
      </c>
      <c r="E16" s="378">
        <v>1149123</v>
      </c>
      <c r="F16" s="378">
        <v>0</v>
      </c>
    </row>
    <row r="17" s="92" customFormat="1" ht="15" customHeight="1" spans="1:6">
      <c r="A17" s="378"/>
      <c r="B17" s="378"/>
      <c r="C17" s="378" t="s">
        <v>169</v>
      </c>
      <c r="D17" s="380">
        <f t="shared" si="0"/>
        <v>348279</v>
      </c>
      <c r="E17" s="378">
        <v>348279</v>
      </c>
      <c r="F17" s="378">
        <v>0</v>
      </c>
    </row>
    <row r="18" s="92" customFormat="1" ht="15" customHeight="1" spans="1:6">
      <c r="A18" s="378"/>
      <c r="B18" s="378"/>
      <c r="C18" s="378" t="s">
        <v>170</v>
      </c>
      <c r="D18" s="380">
        <f t="shared" si="0"/>
        <v>0</v>
      </c>
      <c r="E18" s="378">
        <v>0</v>
      </c>
      <c r="F18" s="378">
        <v>0</v>
      </c>
    </row>
    <row r="19" s="92" customFormat="1" ht="15" customHeight="1" spans="1:6">
      <c r="A19" s="378"/>
      <c r="B19" s="378"/>
      <c r="C19" s="378" t="s">
        <v>171</v>
      </c>
      <c r="D19" s="380">
        <f t="shared" si="0"/>
        <v>0</v>
      </c>
      <c r="E19" s="378">
        <v>0</v>
      </c>
      <c r="F19" s="378">
        <v>0</v>
      </c>
    </row>
    <row r="20" s="92" customFormat="1" ht="15" customHeight="1" spans="1:6">
      <c r="A20" s="378"/>
      <c r="B20" s="378"/>
      <c r="C20" s="378" t="s">
        <v>172</v>
      </c>
      <c r="D20" s="380">
        <f t="shared" si="0"/>
        <v>6219925</v>
      </c>
      <c r="E20" s="380">
        <v>6219925</v>
      </c>
      <c r="F20" s="378">
        <v>0</v>
      </c>
    </row>
    <row r="21" s="92" customFormat="1" ht="15" customHeight="1" spans="1:6">
      <c r="A21" s="378"/>
      <c r="B21" s="378"/>
      <c r="C21" s="378" t="s">
        <v>173</v>
      </c>
      <c r="D21" s="380">
        <f t="shared" si="0"/>
        <v>0</v>
      </c>
      <c r="E21" s="378">
        <v>0</v>
      </c>
      <c r="F21" s="378">
        <v>0</v>
      </c>
    </row>
    <row r="22" s="92" customFormat="1" ht="15" customHeight="1" spans="1:6">
      <c r="A22" s="378"/>
      <c r="B22" s="378"/>
      <c r="C22" s="378" t="s">
        <v>174</v>
      </c>
      <c r="D22" s="380">
        <f t="shared" si="0"/>
        <v>0</v>
      </c>
      <c r="E22" s="378">
        <v>0</v>
      </c>
      <c r="F22" s="378">
        <v>0</v>
      </c>
    </row>
    <row r="23" s="92" customFormat="1" ht="15" customHeight="1" spans="1:6">
      <c r="A23" s="378"/>
      <c r="B23" s="378"/>
      <c r="C23" s="378" t="s">
        <v>175</v>
      </c>
      <c r="D23" s="380">
        <f t="shared" si="0"/>
        <v>0</v>
      </c>
      <c r="E23" s="378">
        <v>0</v>
      </c>
      <c r="F23" s="378">
        <v>0</v>
      </c>
    </row>
    <row r="24" s="92" customFormat="1" ht="15" customHeight="1" spans="1:6">
      <c r="A24" s="378"/>
      <c r="B24" s="378"/>
      <c r="C24" s="378" t="s">
        <v>176</v>
      </c>
      <c r="D24" s="380">
        <f t="shared" si="0"/>
        <v>0</v>
      </c>
      <c r="E24" s="378">
        <v>0</v>
      </c>
      <c r="F24" s="378">
        <v>0</v>
      </c>
    </row>
    <row r="25" s="92" customFormat="1" ht="21.75" customHeight="1" spans="1:6">
      <c r="A25" s="378"/>
      <c r="B25" s="378"/>
      <c r="C25" s="378" t="s">
        <v>177</v>
      </c>
      <c r="D25" s="380">
        <f t="shared" si="0"/>
        <v>0</v>
      </c>
      <c r="E25" s="378">
        <v>0</v>
      </c>
      <c r="F25" s="378">
        <v>0</v>
      </c>
    </row>
    <row r="26" s="92" customFormat="1" ht="22.5" customHeight="1" spans="1:6">
      <c r="A26" s="378"/>
      <c r="B26" s="378"/>
      <c r="C26" s="378" t="s">
        <v>178</v>
      </c>
      <c r="D26" s="380">
        <f t="shared" si="0"/>
        <v>0</v>
      </c>
      <c r="E26" s="378">
        <v>0</v>
      </c>
      <c r="F26" s="378">
        <v>0</v>
      </c>
    </row>
    <row r="27" s="92" customFormat="1" ht="22.5" customHeight="1" spans="1:6">
      <c r="A27" s="378"/>
      <c r="B27" s="378"/>
      <c r="C27" s="378" t="s">
        <v>179</v>
      </c>
      <c r="D27" s="380">
        <f t="shared" si="0"/>
        <v>502426</v>
      </c>
      <c r="E27" s="378">
        <v>502426</v>
      </c>
      <c r="F27" s="378">
        <v>0</v>
      </c>
    </row>
    <row r="28" s="92" customFormat="1" ht="21" customHeight="1" spans="1:6">
      <c r="A28" s="378"/>
      <c r="B28" s="378"/>
      <c r="C28" s="378" t="s">
        <v>180</v>
      </c>
      <c r="D28" s="380">
        <f t="shared" si="0"/>
        <v>0</v>
      </c>
      <c r="E28" s="378">
        <v>0</v>
      </c>
      <c r="F28" s="378">
        <v>0</v>
      </c>
    </row>
    <row r="29" s="92" customFormat="1" ht="22.5" customHeight="1" spans="1:6">
      <c r="A29" s="378" t="s">
        <v>81</v>
      </c>
      <c r="B29" s="380">
        <v>8219752.93</v>
      </c>
      <c r="C29" s="378" t="s">
        <v>93</v>
      </c>
      <c r="D29" s="380">
        <f t="shared" si="0"/>
        <v>8219753</v>
      </c>
      <c r="E29" s="380">
        <f>E9+E10+E11+E12+E13+E14+E15+E16+E17+E18+E19+E20+E21+E22+E23+E24+E25+E26+E27+E28</f>
        <v>8219753</v>
      </c>
      <c r="F29" s="378">
        <f>F9+F10+F11+F12+F13+F14+F15+F16+F17+F18+F19+F20+F21+F22+F23+F24+F25+F26+F27+F28</f>
        <v>0</v>
      </c>
    </row>
  </sheetData>
  <sheetProtection formatCells="0" formatColumns="0" formatRows="0"/>
  <mergeCells count="1">
    <mergeCell ref="A3:F5"/>
  </mergeCells>
  <pageMargins left="0.708661417322835" right="0.708661417322835" top="0.35" bottom="0.43"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0"/>
  <sheetViews>
    <sheetView showGridLines="0" showZeros="0" zoomScale="130" zoomScaleNormal="130" workbookViewId="0">
      <selection activeCell="J7" sqref="E7 J7"/>
    </sheetView>
  </sheetViews>
  <sheetFormatPr defaultColWidth="9.12222222222222" defaultRowHeight="11.25"/>
  <cols>
    <col min="1" max="1" width="14.5" style="92" customWidth="1"/>
    <col min="2" max="2" width="12.8777777777778" style="92" customWidth="1"/>
    <col min="3" max="3" width="35.6222222222222" style="92" customWidth="1"/>
    <col min="4" max="4" width="14.8777777777778" style="92" customWidth="1"/>
    <col min="5" max="5" width="12.6222222222222" style="92" customWidth="1"/>
    <col min="6" max="6" width="12.7555555555556" style="92" customWidth="1"/>
    <col min="7" max="7" width="14.3777777777778" style="92" customWidth="1"/>
    <col min="8" max="22" width="10.3777777777778" style="92" customWidth="1"/>
    <col min="23" max="24" width="6.87777777777778" style="92" customWidth="1"/>
    <col min="25" max="16384" width="9.12222222222222" style="92"/>
  </cols>
  <sheetData>
    <row r="1" ht="24.75" customHeight="1" spans="1:24">
      <c r="A1" s="234"/>
      <c r="B1" s="234"/>
      <c r="C1" s="234"/>
      <c r="D1" s="234"/>
      <c r="E1" s="234"/>
      <c r="F1" s="234"/>
      <c r="G1" s="234"/>
      <c r="H1" s="234"/>
      <c r="I1" s="234"/>
      <c r="J1" s="234"/>
      <c r="K1" s="234"/>
      <c r="L1" s="234"/>
      <c r="M1" s="234"/>
      <c r="N1" s="234"/>
      <c r="O1" s="234"/>
      <c r="P1" s="234"/>
      <c r="Q1" s="242"/>
      <c r="R1" s="242"/>
      <c r="S1" s="243"/>
      <c r="T1" s="243"/>
      <c r="U1" s="252"/>
      <c r="V1" s="208" t="s">
        <v>181</v>
      </c>
      <c r="W1" s="243"/>
      <c r="X1" s="243"/>
    </row>
    <row r="2" ht="24.75" customHeight="1" spans="1:24">
      <c r="A2" s="235" t="s">
        <v>182</v>
      </c>
      <c r="B2" s="235"/>
      <c r="C2" s="235"/>
      <c r="D2" s="235"/>
      <c r="E2" s="235"/>
      <c r="F2" s="235"/>
      <c r="G2" s="235"/>
      <c r="H2" s="235"/>
      <c r="I2" s="235"/>
      <c r="J2" s="235"/>
      <c r="K2" s="235"/>
      <c r="L2" s="235"/>
      <c r="M2" s="235"/>
      <c r="N2" s="235"/>
      <c r="O2" s="235"/>
      <c r="P2" s="235"/>
      <c r="Q2" s="235"/>
      <c r="R2" s="235"/>
      <c r="S2" s="235"/>
      <c r="T2" s="235"/>
      <c r="U2" s="235"/>
      <c r="V2" s="235"/>
      <c r="W2" s="243"/>
      <c r="X2" s="243"/>
    </row>
    <row r="3" ht="24.75" customHeight="1" spans="1:24">
      <c r="A3" s="236"/>
      <c r="B3" s="234"/>
      <c r="C3" s="234"/>
      <c r="D3" s="234"/>
      <c r="E3" s="234"/>
      <c r="F3" s="234"/>
      <c r="G3" s="234"/>
      <c r="H3" s="234"/>
      <c r="I3" s="234"/>
      <c r="J3" s="234"/>
      <c r="K3" s="234"/>
      <c r="L3" s="234"/>
      <c r="M3" s="234"/>
      <c r="N3" s="234"/>
      <c r="O3" s="234"/>
      <c r="P3" s="234"/>
      <c r="Q3" s="244"/>
      <c r="R3" s="244"/>
      <c r="S3" s="248"/>
      <c r="T3" s="248"/>
      <c r="U3" s="248"/>
      <c r="V3" s="262" t="s">
        <v>90</v>
      </c>
      <c r="W3" s="248"/>
      <c r="X3" s="248"/>
    </row>
    <row r="4" ht="24.75" customHeight="1" spans="1:24">
      <c r="A4" s="237" t="s">
        <v>116</v>
      </c>
      <c r="B4" s="259" t="s">
        <v>91</v>
      </c>
      <c r="C4" s="369" t="s">
        <v>117</v>
      </c>
      <c r="D4" s="215" t="s">
        <v>93</v>
      </c>
      <c r="E4" s="215" t="s">
        <v>183</v>
      </c>
      <c r="F4" s="215"/>
      <c r="G4" s="215"/>
      <c r="H4" s="215"/>
      <c r="I4" s="214" t="s">
        <v>184</v>
      </c>
      <c r="J4" s="214"/>
      <c r="K4" s="214"/>
      <c r="L4" s="214"/>
      <c r="M4" s="214"/>
      <c r="N4" s="214"/>
      <c r="O4" s="214"/>
      <c r="P4" s="214"/>
      <c r="Q4" s="214"/>
      <c r="R4" s="214"/>
      <c r="S4" s="259" t="s">
        <v>185</v>
      </c>
      <c r="T4" s="214" t="s">
        <v>186</v>
      </c>
      <c r="U4" s="373" t="s">
        <v>187</v>
      </c>
      <c r="V4" s="214" t="s">
        <v>188</v>
      </c>
      <c r="W4" s="248"/>
      <c r="X4" s="248"/>
    </row>
    <row r="5" ht="24.75" customHeight="1" spans="1:24">
      <c r="A5" s="237"/>
      <c r="B5" s="259"/>
      <c r="C5" s="369"/>
      <c r="D5" s="214"/>
      <c r="E5" s="370" t="s">
        <v>107</v>
      </c>
      <c r="F5" s="229" t="s">
        <v>189</v>
      </c>
      <c r="G5" s="229" t="s">
        <v>190</v>
      </c>
      <c r="H5" s="229" t="s">
        <v>191</v>
      </c>
      <c r="I5" s="229" t="s">
        <v>107</v>
      </c>
      <c r="J5" s="245" t="s">
        <v>192</v>
      </c>
      <c r="K5" s="245" t="s">
        <v>193</v>
      </c>
      <c r="L5" s="245" t="s">
        <v>194</v>
      </c>
      <c r="M5" s="293" t="s">
        <v>195</v>
      </c>
      <c r="N5" s="229" t="s">
        <v>196</v>
      </c>
      <c r="O5" s="229" t="s">
        <v>197</v>
      </c>
      <c r="P5" s="229" t="s">
        <v>198</v>
      </c>
      <c r="Q5" s="229" t="s">
        <v>199</v>
      </c>
      <c r="R5" s="228" t="s">
        <v>200</v>
      </c>
      <c r="S5" s="215"/>
      <c r="T5" s="214"/>
      <c r="U5" s="373"/>
      <c r="V5" s="214"/>
      <c r="W5" s="248"/>
      <c r="X5" s="248"/>
    </row>
    <row r="6" ht="30.75" customHeight="1" spans="1:24">
      <c r="A6" s="237"/>
      <c r="B6" s="259"/>
      <c r="C6" s="369"/>
      <c r="D6" s="214"/>
      <c r="E6" s="249"/>
      <c r="F6" s="214"/>
      <c r="G6" s="214"/>
      <c r="H6" s="214"/>
      <c r="I6" s="214"/>
      <c r="J6" s="246"/>
      <c r="K6" s="246"/>
      <c r="L6" s="246"/>
      <c r="M6" s="245"/>
      <c r="N6" s="214"/>
      <c r="O6" s="214"/>
      <c r="P6" s="214"/>
      <c r="Q6" s="214"/>
      <c r="R6" s="215"/>
      <c r="S6" s="215"/>
      <c r="T6" s="214"/>
      <c r="U6" s="373"/>
      <c r="V6" s="214"/>
      <c r="W6" s="243"/>
      <c r="X6" s="243"/>
    </row>
    <row r="7" ht="27" customHeight="1" spans="1:22">
      <c r="A7" s="371"/>
      <c r="B7" s="372"/>
      <c r="C7" s="371" t="s">
        <v>107</v>
      </c>
      <c r="D7" s="365">
        <f>E7+I7+S7+T7+U7+V7</f>
        <v>8219753</v>
      </c>
      <c r="E7" s="365">
        <f>SUM(F7:H7)</f>
        <v>7913753</v>
      </c>
      <c r="F7" s="365">
        <f t="shared" ref="F7:V7" si="0">F8</f>
        <v>6691222</v>
      </c>
      <c r="G7" s="365">
        <f t="shared" si="0"/>
        <v>1206691</v>
      </c>
      <c r="H7" s="365">
        <f t="shared" si="0"/>
        <v>15840</v>
      </c>
      <c r="I7" s="365">
        <f t="shared" si="0"/>
        <v>306000</v>
      </c>
      <c r="J7" s="365">
        <f t="shared" si="0"/>
        <v>306000</v>
      </c>
      <c r="K7" s="365">
        <f t="shared" si="0"/>
        <v>0</v>
      </c>
      <c r="L7" s="365">
        <f t="shared" si="0"/>
        <v>0</v>
      </c>
      <c r="M7" s="365">
        <f t="shared" si="0"/>
        <v>0</v>
      </c>
      <c r="N7" s="365">
        <f t="shared" si="0"/>
        <v>0</v>
      </c>
      <c r="O7" s="365">
        <f t="shared" si="0"/>
        <v>0</v>
      </c>
      <c r="P7" s="365">
        <f t="shared" si="0"/>
        <v>0</v>
      </c>
      <c r="Q7" s="365">
        <f t="shared" si="0"/>
        <v>0</v>
      </c>
      <c r="R7" s="365">
        <f t="shared" si="0"/>
        <v>0</v>
      </c>
      <c r="S7" s="365">
        <f t="shared" si="0"/>
        <v>0</v>
      </c>
      <c r="T7" s="365">
        <f t="shared" si="0"/>
        <v>0</v>
      </c>
      <c r="U7" s="365">
        <f t="shared" si="0"/>
        <v>0</v>
      </c>
      <c r="V7" s="365">
        <f t="shared" si="0"/>
        <v>0</v>
      </c>
    </row>
    <row r="8" ht="27" customHeight="1" spans="1:24">
      <c r="A8" s="178"/>
      <c r="B8" s="129" t="s">
        <v>108</v>
      </c>
      <c r="C8" s="130" t="s">
        <v>109</v>
      </c>
      <c r="D8" s="365">
        <f t="shared" ref="D8:D21" si="1">E8+I8+S8+T8+U8+V8</f>
        <v>8219753</v>
      </c>
      <c r="E8" s="365">
        <f t="shared" ref="E8:E21" si="2">SUM(F8:H8)</f>
        <v>7913753</v>
      </c>
      <c r="F8" s="365">
        <f t="shared" ref="F8:V8" si="3">F9+F28</f>
        <v>6691222</v>
      </c>
      <c r="G8" s="365">
        <f t="shared" si="3"/>
        <v>1206691</v>
      </c>
      <c r="H8" s="365">
        <f t="shared" si="3"/>
        <v>15840</v>
      </c>
      <c r="I8" s="365">
        <f t="shared" si="3"/>
        <v>306000</v>
      </c>
      <c r="J8" s="365">
        <f t="shared" si="3"/>
        <v>306000</v>
      </c>
      <c r="K8" s="365">
        <f t="shared" si="3"/>
        <v>0</v>
      </c>
      <c r="L8" s="365">
        <f t="shared" si="3"/>
        <v>0</v>
      </c>
      <c r="M8" s="365">
        <f t="shared" si="3"/>
        <v>0</v>
      </c>
      <c r="N8" s="365">
        <f t="shared" si="3"/>
        <v>0</v>
      </c>
      <c r="O8" s="365">
        <f t="shared" si="3"/>
        <v>0</v>
      </c>
      <c r="P8" s="365">
        <f t="shared" si="3"/>
        <v>0</v>
      </c>
      <c r="Q8" s="365">
        <f t="shared" si="3"/>
        <v>0</v>
      </c>
      <c r="R8" s="365">
        <f t="shared" si="3"/>
        <v>0</v>
      </c>
      <c r="S8" s="365">
        <f t="shared" si="3"/>
        <v>0</v>
      </c>
      <c r="T8" s="365">
        <f t="shared" si="3"/>
        <v>0</v>
      </c>
      <c r="U8" s="365">
        <f t="shared" si="3"/>
        <v>0</v>
      </c>
      <c r="V8" s="365">
        <f t="shared" si="3"/>
        <v>0</v>
      </c>
      <c r="W8" s="243"/>
      <c r="X8" s="243"/>
    </row>
    <row r="9" ht="27" customHeight="1" spans="1:24">
      <c r="A9" s="178"/>
      <c r="B9" s="129" t="s">
        <v>110</v>
      </c>
      <c r="C9" s="130" t="s">
        <v>111</v>
      </c>
      <c r="D9" s="365">
        <f t="shared" si="1"/>
        <v>7946396</v>
      </c>
      <c r="E9" s="365">
        <f t="shared" si="2"/>
        <v>7640396</v>
      </c>
      <c r="F9" s="365">
        <f>F10+F16+F19+F25</f>
        <v>6417865</v>
      </c>
      <c r="G9" s="365">
        <f t="shared" ref="G9:V9" si="4">G10+G16+G19+G25</f>
        <v>1206691</v>
      </c>
      <c r="H9" s="365">
        <f t="shared" si="4"/>
        <v>15840</v>
      </c>
      <c r="I9" s="365">
        <f t="shared" si="4"/>
        <v>306000</v>
      </c>
      <c r="J9" s="365">
        <f t="shared" si="4"/>
        <v>306000</v>
      </c>
      <c r="K9" s="365">
        <f t="shared" si="4"/>
        <v>0</v>
      </c>
      <c r="L9" s="365">
        <f t="shared" si="4"/>
        <v>0</v>
      </c>
      <c r="M9" s="365">
        <f t="shared" si="4"/>
        <v>0</v>
      </c>
      <c r="N9" s="365">
        <f t="shared" si="4"/>
        <v>0</v>
      </c>
      <c r="O9" s="365">
        <f t="shared" si="4"/>
        <v>0</v>
      </c>
      <c r="P9" s="365">
        <f t="shared" si="4"/>
        <v>0</v>
      </c>
      <c r="Q9" s="365">
        <f t="shared" si="4"/>
        <v>0</v>
      </c>
      <c r="R9" s="365">
        <f t="shared" si="4"/>
        <v>0</v>
      </c>
      <c r="S9" s="365">
        <f t="shared" si="4"/>
        <v>0</v>
      </c>
      <c r="T9" s="365">
        <f t="shared" si="4"/>
        <v>0</v>
      </c>
      <c r="U9" s="365">
        <f t="shared" si="4"/>
        <v>0</v>
      </c>
      <c r="V9" s="365">
        <f t="shared" si="4"/>
        <v>0</v>
      </c>
      <c r="W9" s="243"/>
      <c r="X9" s="243"/>
    </row>
    <row r="10" ht="27" customHeight="1" spans="1:24">
      <c r="A10" s="129" t="s">
        <v>120</v>
      </c>
      <c r="B10" s="129" t="s">
        <v>110</v>
      </c>
      <c r="C10" s="130" t="s">
        <v>121</v>
      </c>
      <c r="D10" s="365">
        <f t="shared" si="1"/>
        <v>1076029</v>
      </c>
      <c r="E10" s="365">
        <f t="shared" si="2"/>
        <v>1076029</v>
      </c>
      <c r="F10" s="292">
        <f>F11+F14</f>
        <v>1076029</v>
      </c>
      <c r="G10" s="365"/>
      <c r="H10" s="365"/>
      <c r="I10" s="365"/>
      <c r="J10" s="365"/>
      <c r="K10" s="365"/>
      <c r="L10" s="365"/>
      <c r="M10" s="365"/>
      <c r="N10" s="365"/>
      <c r="O10" s="365"/>
      <c r="P10" s="365"/>
      <c r="Q10" s="365"/>
      <c r="R10" s="365"/>
      <c r="S10" s="365"/>
      <c r="T10" s="365"/>
      <c r="U10" s="365"/>
      <c r="V10" s="365"/>
      <c r="W10" s="243"/>
      <c r="X10" s="243"/>
    </row>
    <row r="11" ht="27" customHeight="1" spans="1:24">
      <c r="A11" s="129" t="s">
        <v>122</v>
      </c>
      <c r="B11" s="129" t="s">
        <v>110</v>
      </c>
      <c r="C11" s="130" t="s">
        <v>123</v>
      </c>
      <c r="D11" s="365">
        <f t="shared" si="1"/>
        <v>1004852</v>
      </c>
      <c r="E11" s="365">
        <f t="shared" si="2"/>
        <v>1004852</v>
      </c>
      <c r="F11" s="292">
        <f>F12+F13</f>
        <v>1004852</v>
      </c>
      <c r="G11" s="365"/>
      <c r="H11" s="365"/>
      <c r="I11" s="365"/>
      <c r="J11" s="365"/>
      <c r="K11" s="365"/>
      <c r="L11" s="365"/>
      <c r="M11" s="365"/>
      <c r="N11" s="365"/>
      <c r="O11" s="365"/>
      <c r="P11" s="365"/>
      <c r="Q11" s="365"/>
      <c r="R11" s="365"/>
      <c r="S11" s="365"/>
      <c r="T11" s="365"/>
      <c r="U11" s="365"/>
      <c r="V11" s="365"/>
      <c r="W11" s="243"/>
      <c r="X11" s="243"/>
    </row>
    <row r="12" ht="27" customHeight="1" spans="1:24">
      <c r="A12" s="129" t="s">
        <v>124</v>
      </c>
      <c r="B12" s="129" t="s">
        <v>110</v>
      </c>
      <c r="C12" s="130" t="s">
        <v>125</v>
      </c>
      <c r="D12" s="365">
        <f t="shared" si="1"/>
        <v>669901</v>
      </c>
      <c r="E12" s="365">
        <f t="shared" si="2"/>
        <v>669901</v>
      </c>
      <c r="F12" s="292">
        <v>669901</v>
      </c>
      <c r="G12" s="365"/>
      <c r="H12" s="365"/>
      <c r="I12" s="365"/>
      <c r="J12" s="365"/>
      <c r="K12" s="365"/>
      <c r="L12" s="365"/>
      <c r="M12" s="365"/>
      <c r="N12" s="365"/>
      <c r="O12" s="365"/>
      <c r="P12" s="365"/>
      <c r="Q12" s="365"/>
      <c r="R12" s="365"/>
      <c r="S12" s="365"/>
      <c r="T12" s="365"/>
      <c r="U12" s="365"/>
      <c r="V12" s="365"/>
      <c r="W12" s="243"/>
      <c r="X12" s="243"/>
    </row>
    <row r="13" ht="27" customHeight="1" spans="1:24">
      <c r="A13" s="129" t="s">
        <v>126</v>
      </c>
      <c r="B13" s="129" t="s">
        <v>110</v>
      </c>
      <c r="C13" s="130" t="s">
        <v>127</v>
      </c>
      <c r="D13" s="365">
        <f t="shared" si="1"/>
        <v>334951</v>
      </c>
      <c r="E13" s="365">
        <f t="shared" si="2"/>
        <v>334951</v>
      </c>
      <c r="F13" s="292">
        <v>334951</v>
      </c>
      <c r="G13" s="365"/>
      <c r="H13" s="365"/>
      <c r="I13" s="365"/>
      <c r="J13" s="365"/>
      <c r="K13" s="365"/>
      <c r="L13" s="365"/>
      <c r="M13" s="365"/>
      <c r="N13" s="365"/>
      <c r="O13" s="365"/>
      <c r="P13" s="365"/>
      <c r="Q13" s="365"/>
      <c r="R13" s="365"/>
      <c r="S13" s="365"/>
      <c r="T13" s="365"/>
      <c r="U13" s="365"/>
      <c r="V13" s="365"/>
      <c r="W13" s="243"/>
      <c r="X13" s="243"/>
    </row>
    <row r="14" ht="27" customHeight="1" spans="1:24">
      <c r="A14" s="129" t="s">
        <v>128</v>
      </c>
      <c r="B14" s="129" t="s">
        <v>110</v>
      </c>
      <c r="C14" s="130" t="s">
        <v>129</v>
      </c>
      <c r="D14" s="365">
        <f t="shared" si="1"/>
        <v>71177</v>
      </c>
      <c r="E14" s="365">
        <f t="shared" si="2"/>
        <v>71177</v>
      </c>
      <c r="F14" s="292">
        <v>71177</v>
      </c>
      <c r="G14" s="365"/>
      <c r="H14" s="365"/>
      <c r="I14" s="365"/>
      <c r="J14" s="365"/>
      <c r="K14" s="365"/>
      <c r="L14" s="365"/>
      <c r="M14" s="365"/>
      <c r="N14" s="365"/>
      <c r="O14" s="365"/>
      <c r="P14" s="365"/>
      <c r="Q14" s="365"/>
      <c r="R14" s="365"/>
      <c r="S14" s="365"/>
      <c r="T14" s="365"/>
      <c r="U14" s="365"/>
      <c r="V14" s="365"/>
      <c r="W14" s="243"/>
      <c r="X14" s="243"/>
    </row>
    <row r="15" ht="27" customHeight="1" spans="1:24">
      <c r="A15" s="129" t="s">
        <v>130</v>
      </c>
      <c r="B15" s="129" t="s">
        <v>110</v>
      </c>
      <c r="C15" s="130" t="s">
        <v>131</v>
      </c>
      <c r="D15" s="365">
        <f t="shared" si="1"/>
        <v>71177</v>
      </c>
      <c r="E15" s="365">
        <f t="shared" si="2"/>
        <v>71177</v>
      </c>
      <c r="F15" s="292">
        <v>71177</v>
      </c>
      <c r="G15" s="365"/>
      <c r="H15" s="365"/>
      <c r="I15" s="365"/>
      <c r="J15" s="365"/>
      <c r="K15" s="365"/>
      <c r="L15" s="365"/>
      <c r="M15" s="365"/>
      <c r="N15" s="365"/>
      <c r="O15" s="365"/>
      <c r="P15" s="365"/>
      <c r="Q15" s="365"/>
      <c r="R15" s="365"/>
      <c r="S15" s="365"/>
      <c r="T15" s="365"/>
      <c r="U15" s="365"/>
      <c r="V15" s="365"/>
      <c r="W15" s="243"/>
      <c r="X15" s="243"/>
    </row>
    <row r="16" ht="27" customHeight="1" spans="1:24">
      <c r="A16" s="129" t="s">
        <v>132</v>
      </c>
      <c r="B16" s="129" t="s">
        <v>110</v>
      </c>
      <c r="C16" s="130" t="s">
        <v>133</v>
      </c>
      <c r="D16" s="365">
        <f t="shared" si="1"/>
        <v>314016</v>
      </c>
      <c r="E16" s="365">
        <f t="shared" si="2"/>
        <v>314016</v>
      </c>
      <c r="F16" s="292">
        <v>314016</v>
      </c>
      <c r="G16" s="365"/>
      <c r="H16" s="365"/>
      <c r="I16" s="365"/>
      <c r="J16" s="365"/>
      <c r="K16" s="365"/>
      <c r="L16" s="365"/>
      <c r="M16" s="365"/>
      <c r="N16" s="365"/>
      <c r="O16" s="365"/>
      <c r="P16" s="365"/>
      <c r="Q16" s="365"/>
      <c r="R16" s="365"/>
      <c r="S16" s="365"/>
      <c r="T16" s="365"/>
      <c r="U16" s="365"/>
      <c r="V16" s="365"/>
      <c r="W16" s="243"/>
      <c r="X16" s="243"/>
    </row>
    <row r="17" ht="27" customHeight="1" spans="1:24">
      <c r="A17" s="129" t="s">
        <v>134</v>
      </c>
      <c r="B17" s="129" t="s">
        <v>110</v>
      </c>
      <c r="C17" s="130" t="s">
        <v>135</v>
      </c>
      <c r="D17" s="365">
        <f t="shared" si="1"/>
        <v>314016</v>
      </c>
      <c r="E17" s="365">
        <f t="shared" si="2"/>
        <v>314016</v>
      </c>
      <c r="F17" s="292">
        <v>314016</v>
      </c>
      <c r="G17" s="365"/>
      <c r="H17" s="365"/>
      <c r="I17" s="365"/>
      <c r="J17" s="365"/>
      <c r="K17" s="365"/>
      <c r="L17" s="365"/>
      <c r="M17" s="365"/>
      <c r="N17" s="365"/>
      <c r="O17" s="365"/>
      <c r="P17" s="365"/>
      <c r="Q17" s="365"/>
      <c r="R17" s="365"/>
      <c r="S17" s="365"/>
      <c r="T17" s="365"/>
      <c r="U17" s="365"/>
      <c r="V17" s="365"/>
      <c r="W17" s="243"/>
      <c r="X17" s="243"/>
    </row>
    <row r="18" ht="27" customHeight="1" spans="1:24">
      <c r="A18" s="129" t="s">
        <v>136</v>
      </c>
      <c r="B18" s="129" t="s">
        <v>110</v>
      </c>
      <c r="C18" s="130" t="s">
        <v>137</v>
      </c>
      <c r="D18" s="365">
        <f t="shared" si="1"/>
        <v>314016</v>
      </c>
      <c r="E18" s="365">
        <f t="shared" si="2"/>
        <v>314016</v>
      </c>
      <c r="F18" s="292">
        <v>314016</v>
      </c>
      <c r="G18" s="365"/>
      <c r="H18" s="365"/>
      <c r="I18" s="365"/>
      <c r="J18" s="365"/>
      <c r="K18" s="365"/>
      <c r="L18" s="365"/>
      <c r="M18" s="365"/>
      <c r="N18" s="365"/>
      <c r="O18" s="365"/>
      <c r="P18" s="365"/>
      <c r="Q18" s="365"/>
      <c r="R18" s="365"/>
      <c r="S18" s="365"/>
      <c r="T18" s="365"/>
      <c r="U18" s="365"/>
      <c r="V18" s="365"/>
      <c r="W18" s="243"/>
      <c r="X18" s="243"/>
    </row>
    <row r="19" ht="27" customHeight="1" spans="1:24">
      <c r="A19" s="129" t="s">
        <v>138</v>
      </c>
      <c r="B19" s="129" t="s">
        <v>110</v>
      </c>
      <c r="C19" s="366" t="s">
        <v>139</v>
      </c>
      <c r="D19" s="365">
        <f t="shared" si="1"/>
        <v>6053925</v>
      </c>
      <c r="E19" s="365">
        <f t="shared" si="2"/>
        <v>5747925</v>
      </c>
      <c r="F19" s="365">
        <f t="shared" ref="F19:V19" si="5">F20</f>
        <v>4525394</v>
      </c>
      <c r="G19" s="365">
        <f t="shared" si="5"/>
        <v>1206691</v>
      </c>
      <c r="H19" s="365">
        <f t="shared" si="5"/>
        <v>15840</v>
      </c>
      <c r="I19" s="365">
        <f t="shared" si="5"/>
        <v>306000</v>
      </c>
      <c r="J19" s="365">
        <f t="shared" si="5"/>
        <v>306000</v>
      </c>
      <c r="K19" s="365">
        <f t="shared" si="5"/>
        <v>0</v>
      </c>
      <c r="L19" s="365">
        <f t="shared" si="5"/>
        <v>0</v>
      </c>
      <c r="M19" s="365">
        <f t="shared" si="5"/>
        <v>0</v>
      </c>
      <c r="N19" s="365">
        <f t="shared" si="5"/>
        <v>0</v>
      </c>
      <c r="O19" s="365">
        <f t="shared" si="5"/>
        <v>0</v>
      </c>
      <c r="P19" s="365">
        <f t="shared" si="5"/>
        <v>0</v>
      </c>
      <c r="Q19" s="365">
        <f t="shared" si="5"/>
        <v>0</v>
      </c>
      <c r="R19" s="365">
        <f t="shared" si="5"/>
        <v>0</v>
      </c>
      <c r="S19" s="365">
        <f t="shared" si="5"/>
        <v>0</v>
      </c>
      <c r="T19" s="365">
        <f t="shared" si="5"/>
        <v>0</v>
      </c>
      <c r="U19" s="365">
        <f t="shared" si="5"/>
        <v>0</v>
      </c>
      <c r="V19" s="365">
        <f t="shared" si="5"/>
        <v>0</v>
      </c>
      <c r="W19" s="243"/>
      <c r="X19" s="243"/>
    </row>
    <row r="20" ht="27" customHeight="1" spans="1:24">
      <c r="A20" s="134" t="s">
        <v>140</v>
      </c>
      <c r="B20" s="129" t="s">
        <v>110</v>
      </c>
      <c r="C20" s="366" t="s">
        <v>141</v>
      </c>
      <c r="D20" s="365">
        <f t="shared" si="1"/>
        <v>6053925</v>
      </c>
      <c r="E20" s="365">
        <f t="shared" si="2"/>
        <v>5747925</v>
      </c>
      <c r="F20" s="365">
        <f>F21+F22+F23+F24</f>
        <v>4525394</v>
      </c>
      <c r="G20" s="365">
        <f t="shared" ref="G20:V20" si="6">G21+G22+G23+G24</f>
        <v>1206691</v>
      </c>
      <c r="H20" s="365">
        <f t="shared" si="6"/>
        <v>15840</v>
      </c>
      <c r="I20" s="365">
        <f t="shared" si="6"/>
        <v>306000</v>
      </c>
      <c r="J20" s="365">
        <f t="shared" si="6"/>
        <v>306000</v>
      </c>
      <c r="K20" s="365">
        <f t="shared" si="6"/>
        <v>0</v>
      </c>
      <c r="L20" s="365">
        <f t="shared" si="6"/>
        <v>0</v>
      </c>
      <c r="M20" s="365">
        <f t="shared" si="6"/>
        <v>0</v>
      </c>
      <c r="N20" s="365">
        <f t="shared" si="6"/>
        <v>0</v>
      </c>
      <c r="O20" s="365">
        <f t="shared" si="6"/>
        <v>0</v>
      </c>
      <c r="P20" s="365">
        <f t="shared" si="6"/>
        <v>0</v>
      </c>
      <c r="Q20" s="365">
        <f t="shared" si="6"/>
        <v>0</v>
      </c>
      <c r="R20" s="365">
        <f t="shared" si="6"/>
        <v>0</v>
      </c>
      <c r="S20" s="365">
        <f t="shared" si="6"/>
        <v>0</v>
      </c>
      <c r="T20" s="365">
        <f t="shared" si="6"/>
        <v>0</v>
      </c>
      <c r="U20" s="365">
        <f t="shared" si="6"/>
        <v>0</v>
      </c>
      <c r="V20" s="365">
        <f t="shared" si="6"/>
        <v>0</v>
      </c>
      <c r="W20" s="243"/>
      <c r="X20" s="243"/>
    </row>
    <row r="21" ht="27" customHeight="1" spans="1:24">
      <c r="A21" s="134" t="s">
        <v>142</v>
      </c>
      <c r="B21" s="129" t="s">
        <v>110</v>
      </c>
      <c r="C21" s="367" t="s">
        <v>143</v>
      </c>
      <c r="D21" s="365">
        <f t="shared" si="1"/>
        <v>5747925</v>
      </c>
      <c r="E21" s="365">
        <f t="shared" si="2"/>
        <v>5747925</v>
      </c>
      <c r="F21" s="365">
        <f>4525510-116</f>
        <v>4525394</v>
      </c>
      <c r="G21" s="365">
        <v>1206691</v>
      </c>
      <c r="H21" s="365">
        <v>15840</v>
      </c>
      <c r="I21" s="365">
        <v>0</v>
      </c>
      <c r="J21" s="365">
        <v>0</v>
      </c>
      <c r="K21" s="365">
        <v>0</v>
      </c>
      <c r="L21" s="365">
        <v>0</v>
      </c>
      <c r="M21" s="365">
        <v>0</v>
      </c>
      <c r="N21" s="365">
        <v>0</v>
      </c>
      <c r="O21" s="365">
        <v>0</v>
      </c>
      <c r="P21" s="365">
        <v>0</v>
      </c>
      <c r="Q21" s="365">
        <v>0</v>
      </c>
      <c r="R21" s="365">
        <v>0</v>
      </c>
      <c r="S21" s="365">
        <v>0</v>
      </c>
      <c r="T21" s="365">
        <v>0</v>
      </c>
      <c r="U21" s="365">
        <v>0</v>
      </c>
      <c r="V21" s="365">
        <v>0</v>
      </c>
      <c r="W21" s="243"/>
      <c r="X21" s="243"/>
    </row>
    <row r="22" ht="27" customHeight="1" spans="1:24">
      <c r="A22" s="134" t="s">
        <v>144</v>
      </c>
      <c r="B22" s="129" t="s">
        <v>110</v>
      </c>
      <c r="C22" s="368" t="s">
        <v>145</v>
      </c>
      <c r="D22" s="365">
        <f t="shared" ref="D22:D37" si="7">E22+I22+S22+T22+U22+V22</f>
        <v>50000</v>
      </c>
      <c r="E22" s="365">
        <f t="shared" ref="E22:E37" si="8">SUM(F22:H22)</f>
        <v>0</v>
      </c>
      <c r="F22" s="365">
        <v>0</v>
      </c>
      <c r="G22" s="365">
        <v>0</v>
      </c>
      <c r="H22" s="365">
        <v>0</v>
      </c>
      <c r="I22" s="365">
        <v>50000</v>
      </c>
      <c r="J22" s="365">
        <v>50000</v>
      </c>
      <c r="K22" s="365">
        <v>0</v>
      </c>
      <c r="L22" s="365">
        <v>0</v>
      </c>
      <c r="M22" s="365">
        <v>0</v>
      </c>
      <c r="N22" s="365">
        <v>0</v>
      </c>
      <c r="O22" s="365">
        <v>0</v>
      </c>
      <c r="P22" s="365">
        <v>0</v>
      </c>
      <c r="Q22" s="365">
        <v>0</v>
      </c>
      <c r="R22" s="365">
        <v>0</v>
      </c>
      <c r="S22" s="365">
        <v>0</v>
      </c>
      <c r="T22" s="365">
        <v>0</v>
      </c>
      <c r="U22" s="365">
        <v>0</v>
      </c>
      <c r="V22" s="365">
        <v>0</v>
      </c>
      <c r="W22" s="243"/>
      <c r="X22" s="243"/>
    </row>
    <row r="23" ht="27" customHeight="1" spans="1:24">
      <c r="A23" s="134" t="s">
        <v>146</v>
      </c>
      <c r="B23" s="129" t="s">
        <v>110</v>
      </c>
      <c r="C23" s="368" t="s">
        <v>147</v>
      </c>
      <c r="D23" s="365">
        <f t="shared" si="7"/>
        <v>36000</v>
      </c>
      <c r="E23" s="365">
        <f t="shared" si="8"/>
        <v>0</v>
      </c>
      <c r="F23" s="365">
        <v>0</v>
      </c>
      <c r="G23" s="365">
        <v>0</v>
      </c>
      <c r="H23" s="365">
        <v>0</v>
      </c>
      <c r="I23" s="365">
        <v>36000</v>
      </c>
      <c r="J23" s="365">
        <v>36000</v>
      </c>
      <c r="K23" s="365">
        <v>0</v>
      </c>
      <c r="L23" s="365">
        <v>0</v>
      </c>
      <c r="M23" s="365">
        <v>0</v>
      </c>
      <c r="N23" s="365">
        <v>0</v>
      </c>
      <c r="O23" s="365">
        <v>0</v>
      </c>
      <c r="P23" s="365">
        <v>0</v>
      </c>
      <c r="Q23" s="365">
        <v>0</v>
      </c>
      <c r="R23" s="365">
        <v>0</v>
      </c>
      <c r="S23" s="365">
        <v>0</v>
      </c>
      <c r="T23" s="365">
        <v>0</v>
      </c>
      <c r="U23" s="365">
        <v>0</v>
      </c>
      <c r="V23" s="365">
        <v>0</v>
      </c>
      <c r="W23" s="243"/>
      <c r="X23" s="243"/>
    </row>
    <row r="24" ht="27" customHeight="1" spans="1:24">
      <c r="A24" s="134" t="s">
        <v>148</v>
      </c>
      <c r="B24" s="129" t="s">
        <v>110</v>
      </c>
      <c r="C24" s="368" t="s">
        <v>149</v>
      </c>
      <c r="D24" s="365">
        <f t="shared" si="7"/>
        <v>220000</v>
      </c>
      <c r="E24" s="365">
        <f t="shared" si="8"/>
        <v>0</v>
      </c>
      <c r="F24" s="365"/>
      <c r="G24" s="365">
        <v>0</v>
      </c>
      <c r="H24" s="365">
        <v>0</v>
      </c>
      <c r="I24" s="365">
        <v>220000</v>
      </c>
      <c r="J24" s="365">
        <v>220000</v>
      </c>
      <c r="K24" s="365">
        <v>0</v>
      </c>
      <c r="L24" s="365">
        <v>0</v>
      </c>
      <c r="M24" s="365">
        <v>0</v>
      </c>
      <c r="N24" s="365">
        <v>0</v>
      </c>
      <c r="O24" s="365">
        <v>0</v>
      </c>
      <c r="P24" s="365"/>
      <c r="Q24" s="365"/>
      <c r="R24" s="365"/>
      <c r="S24" s="365"/>
      <c r="T24" s="365"/>
      <c r="U24" s="365"/>
      <c r="V24" s="365"/>
      <c r="W24" s="243"/>
      <c r="X24" s="243"/>
    </row>
    <row r="25" ht="27" customHeight="1" spans="1:24">
      <c r="A25" s="129">
        <v>221</v>
      </c>
      <c r="B25" s="129" t="s">
        <v>110</v>
      </c>
      <c r="C25" s="130" t="s">
        <v>150</v>
      </c>
      <c r="D25" s="365">
        <f t="shared" si="7"/>
        <v>502426</v>
      </c>
      <c r="E25" s="365">
        <f t="shared" si="8"/>
        <v>502426</v>
      </c>
      <c r="F25" s="292">
        <v>502426</v>
      </c>
      <c r="G25" s="365"/>
      <c r="H25" s="365"/>
      <c r="I25" s="365"/>
      <c r="J25" s="365"/>
      <c r="K25" s="365"/>
      <c r="L25" s="365"/>
      <c r="M25" s="365"/>
      <c r="N25" s="365"/>
      <c r="O25" s="365"/>
      <c r="P25" s="365"/>
      <c r="Q25" s="365"/>
      <c r="R25" s="365"/>
      <c r="S25" s="365"/>
      <c r="T25" s="365"/>
      <c r="U25" s="365"/>
      <c r="V25" s="365"/>
      <c r="W25" s="243"/>
      <c r="X25" s="243"/>
    </row>
    <row r="26" ht="27" customHeight="1" spans="1:24">
      <c r="A26" s="134" t="s">
        <v>151</v>
      </c>
      <c r="B26" s="129" t="s">
        <v>110</v>
      </c>
      <c r="C26" s="130" t="s">
        <v>152</v>
      </c>
      <c r="D26" s="365">
        <f t="shared" si="7"/>
        <v>502426</v>
      </c>
      <c r="E26" s="365">
        <f t="shared" si="8"/>
        <v>502426</v>
      </c>
      <c r="F26" s="292">
        <v>502426</v>
      </c>
      <c r="G26" s="365"/>
      <c r="H26" s="365"/>
      <c r="I26" s="365"/>
      <c r="J26" s="365"/>
      <c r="K26" s="365"/>
      <c r="L26" s="365"/>
      <c r="M26" s="365"/>
      <c r="N26" s="365"/>
      <c r="O26" s="365"/>
      <c r="P26" s="365"/>
      <c r="Q26" s="365"/>
      <c r="R26" s="365"/>
      <c r="S26" s="365"/>
      <c r="T26" s="365"/>
      <c r="U26" s="365"/>
      <c r="V26" s="365"/>
      <c r="W26" s="243"/>
      <c r="X26" s="243"/>
    </row>
    <row r="27" ht="27" customHeight="1" spans="1:24">
      <c r="A27" s="134" t="s">
        <v>153</v>
      </c>
      <c r="B27" s="129" t="s">
        <v>110</v>
      </c>
      <c r="C27" s="130" t="s">
        <v>154</v>
      </c>
      <c r="D27" s="365">
        <f t="shared" si="7"/>
        <v>502426</v>
      </c>
      <c r="E27" s="365">
        <f t="shared" si="8"/>
        <v>502426</v>
      </c>
      <c r="F27" s="292">
        <v>502426</v>
      </c>
      <c r="G27" s="365"/>
      <c r="H27" s="365"/>
      <c r="I27" s="365"/>
      <c r="J27" s="365"/>
      <c r="K27" s="365"/>
      <c r="L27" s="365"/>
      <c r="M27" s="365"/>
      <c r="N27" s="365"/>
      <c r="O27" s="365"/>
      <c r="P27" s="365"/>
      <c r="Q27" s="365"/>
      <c r="R27" s="365"/>
      <c r="S27" s="365"/>
      <c r="T27" s="365"/>
      <c r="U27" s="365"/>
      <c r="V27" s="365"/>
      <c r="W27" s="243"/>
      <c r="X27" s="243"/>
    </row>
    <row r="28" ht="27" customHeight="1" spans="1:24">
      <c r="A28" s="178"/>
      <c r="B28" s="129" t="s">
        <v>112</v>
      </c>
      <c r="C28" s="130" t="s">
        <v>113</v>
      </c>
      <c r="D28" s="365">
        <f t="shared" si="7"/>
        <v>273357</v>
      </c>
      <c r="E28" s="365">
        <f t="shared" si="8"/>
        <v>273357</v>
      </c>
      <c r="F28" s="365">
        <f>F29+F32+F35</f>
        <v>273357</v>
      </c>
      <c r="G28" s="365">
        <f t="shared" ref="G28:V28" si="9">G37</f>
        <v>0</v>
      </c>
      <c r="H28" s="365">
        <f t="shared" si="9"/>
        <v>0</v>
      </c>
      <c r="I28" s="365">
        <f t="shared" si="9"/>
        <v>0</v>
      </c>
      <c r="J28" s="365">
        <f t="shared" si="9"/>
        <v>0</v>
      </c>
      <c r="K28" s="365">
        <f t="shared" si="9"/>
        <v>0</v>
      </c>
      <c r="L28" s="365">
        <f t="shared" si="9"/>
        <v>0</v>
      </c>
      <c r="M28" s="365">
        <f t="shared" si="9"/>
        <v>0</v>
      </c>
      <c r="N28" s="365">
        <f t="shared" si="9"/>
        <v>0</v>
      </c>
      <c r="O28" s="365">
        <f t="shared" si="9"/>
        <v>0</v>
      </c>
      <c r="P28" s="365">
        <f t="shared" si="9"/>
        <v>0</v>
      </c>
      <c r="Q28" s="365">
        <f t="shared" si="9"/>
        <v>0</v>
      </c>
      <c r="R28" s="365">
        <f t="shared" si="9"/>
        <v>0</v>
      </c>
      <c r="S28" s="365">
        <f t="shared" si="9"/>
        <v>0</v>
      </c>
      <c r="T28" s="365">
        <f t="shared" si="9"/>
        <v>0</v>
      </c>
      <c r="U28" s="365">
        <f t="shared" si="9"/>
        <v>0</v>
      </c>
      <c r="V28" s="365">
        <f t="shared" si="9"/>
        <v>0</v>
      </c>
      <c r="W28" s="243"/>
      <c r="X28" s="243"/>
    </row>
    <row r="29" ht="27" customHeight="1" spans="1:24">
      <c r="A29" s="129" t="s">
        <v>120</v>
      </c>
      <c r="B29" s="129" t="s">
        <v>112</v>
      </c>
      <c r="C29" s="130" t="s">
        <v>121</v>
      </c>
      <c r="D29" s="292">
        <f t="shared" ref="D29:D34" si="10">SUM(F29:O29)</f>
        <v>73094</v>
      </c>
      <c r="E29" s="292">
        <f t="shared" ref="E29:E34" si="11">F29+G29</f>
        <v>73094</v>
      </c>
      <c r="F29" s="292">
        <f>F30</f>
        <v>73094</v>
      </c>
      <c r="G29" s="365"/>
      <c r="H29" s="365"/>
      <c r="I29" s="365"/>
      <c r="J29" s="365"/>
      <c r="K29" s="365"/>
      <c r="L29" s="365"/>
      <c r="M29" s="365"/>
      <c r="N29" s="365"/>
      <c r="O29" s="365"/>
      <c r="P29" s="365"/>
      <c r="Q29" s="365"/>
      <c r="R29" s="365"/>
      <c r="S29" s="365"/>
      <c r="T29" s="365"/>
      <c r="U29" s="365"/>
      <c r="V29" s="365"/>
      <c r="W29" s="243"/>
      <c r="X29" s="243"/>
    </row>
    <row r="30" ht="27" customHeight="1" spans="1:24">
      <c r="A30" s="129" t="s">
        <v>122</v>
      </c>
      <c r="B30" s="129" t="s">
        <v>112</v>
      </c>
      <c r="C30" s="130" t="s">
        <v>123</v>
      </c>
      <c r="D30" s="292">
        <f t="shared" si="10"/>
        <v>73094</v>
      </c>
      <c r="E30" s="292">
        <f t="shared" si="11"/>
        <v>73094</v>
      </c>
      <c r="F30" s="292">
        <f>F31</f>
        <v>73094</v>
      </c>
      <c r="G30" s="365"/>
      <c r="H30" s="365"/>
      <c r="I30" s="365"/>
      <c r="J30" s="365"/>
      <c r="K30" s="365"/>
      <c r="L30" s="365"/>
      <c r="M30" s="365"/>
      <c r="N30" s="365"/>
      <c r="O30" s="365"/>
      <c r="P30" s="365"/>
      <c r="Q30" s="365"/>
      <c r="R30" s="365"/>
      <c r="S30" s="365"/>
      <c r="T30" s="365"/>
      <c r="U30" s="365"/>
      <c r="V30" s="365"/>
      <c r="W30" s="243"/>
      <c r="X30" s="243"/>
    </row>
    <row r="31" ht="27" customHeight="1" spans="1:24">
      <c r="A31" s="129" t="s">
        <v>124</v>
      </c>
      <c r="B31" s="129" t="s">
        <v>112</v>
      </c>
      <c r="C31" s="130" t="s">
        <v>125</v>
      </c>
      <c r="D31" s="292">
        <f t="shared" si="10"/>
        <v>73094</v>
      </c>
      <c r="E31" s="292">
        <f t="shared" si="11"/>
        <v>73094</v>
      </c>
      <c r="F31" s="292">
        <v>73094</v>
      </c>
      <c r="G31" s="365"/>
      <c r="H31" s="365"/>
      <c r="I31" s="365"/>
      <c r="J31" s="365"/>
      <c r="K31" s="365"/>
      <c r="L31" s="365"/>
      <c r="M31" s="365"/>
      <c r="N31" s="365"/>
      <c r="O31" s="365"/>
      <c r="P31" s="365"/>
      <c r="Q31" s="365"/>
      <c r="R31" s="365"/>
      <c r="S31" s="365"/>
      <c r="T31" s="365"/>
      <c r="U31" s="365"/>
      <c r="V31" s="365"/>
      <c r="W31" s="243"/>
      <c r="X31" s="243"/>
    </row>
    <row r="32" ht="27" customHeight="1" spans="1:24">
      <c r="A32" s="129" t="s">
        <v>132</v>
      </c>
      <c r="B32" s="129" t="s">
        <v>112</v>
      </c>
      <c r="C32" s="130" t="s">
        <v>133</v>
      </c>
      <c r="D32" s="292">
        <f t="shared" si="10"/>
        <v>34263</v>
      </c>
      <c r="E32" s="292">
        <f t="shared" si="11"/>
        <v>34263</v>
      </c>
      <c r="F32" s="292">
        <f>F33</f>
        <v>34263</v>
      </c>
      <c r="G32" s="365"/>
      <c r="H32" s="365"/>
      <c r="I32" s="365"/>
      <c r="J32" s="365"/>
      <c r="K32" s="365"/>
      <c r="L32" s="365"/>
      <c r="M32" s="365"/>
      <c r="N32" s="365"/>
      <c r="O32" s="365"/>
      <c r="P32" s="365"/>
      <c r="Q32" s="365"/>
      <c r="R32" s="365"/>
      <c r="S32" s="365"/>
      <c r="T32" s="365"/>
      <c r="U32" s="365"/>
      <c r="V32" s="365"/>
      <c r="W32" s="243"/>
      <c r="X32" s="243"/>
    </row>
    <row r="33" ht="27" customHeight="1" spans="1:24">
      <c r="A33" s="129" t="s">
        <v>134</v>
      </c>
      <c r="B33" s="129" t="s">
        <v>112</v>
      </c>
      <c r="C33" s="130" t="s">
        <v>135</v>
      </c>
      <c r="D33" s="292">
        <f t="shared" si="10"/>
        <v>34263</v>
      </c>
      <c r="E33" s="292">
        <f t="shared" si="11"/>
        <v>34263</v>
      </c>
      <c r="F33" s="292">
        <f>F34</f>
        <v>34263</v>
      </c>
      <c r="G33" s="365"/>
      <c r="H33" s="365"/>
      <c r="I33" s="365"/>
      <c r="J33" s="365"/>
      <c r="K33" s="365"/>
      <c r="L33" s="365"/>
      <c r="M33" s="365"/>
      <c r="N33" s="365"/>
      <c r="O33" s="365"/>
      <c r="P33" s="365"/>
      <c r="Q33" s="365"/>
      <c r="R33" s="365"/>
      <c r="S33" s="365"/>
      <c r="T33" s="365"/>
      <c r="U33" s="365"/>
      <c r="V33" s="365"/>
      <c r="W33" s="243"/>
      <c r="X33" s="243"/>
    </row>
    <row r="34" ht="27" customHeight="1" spans="1:24">
      <c r="A34" s="129" t="s">
        <v>136</v>
      </c>
      <c r="B34" s="129" t="s">
        <v>112</v>
      </c>
      <c r="C34" s="130" t="s">
        <v>137</v>
      </c>
      <c r="D34" s="292">
        <f t="shared" si="10"/>
        <v>34263</v>
      </c>
      <c r="E34" s="292">
        <f t="shared" si="11"/>
        <v>34263</v>
      </c>
      <c r="F34" s="292">
        <v>34263</v>
      </c>
      <c r="G34" s="365"/>
      <c r="H34" s="365"/>
      <c r="I34" s="365"/>
      <c r="J34" s="365"/>
      <c r="K34" s="365"/>
      <c r="L34" s="365"/>
      <c r="M34" s="365"/>
      <c r="N34" s="365"/>
      <c r="O34" s="365"/>
      <c r="P34" s="365"/>
      <c r="Q34" s="365"/>
      <c r="R34" s="365"/>
      <c r="S34" s="365"/>
      <c r="T34" s="365"/>
      <c r="U34" s="365"/>
      <c r="V34" s="365"/>
      <c r="W34" s="243"/>
      <c r="X34" s="243"/>
    </row>
    <row r="35" ht="27" customHeight="1" spans="1:24">
      <c r="A35" s="129" t="s">
        <v>138</v>
      </c>
      <c r="B35" s="129" t="s">
        <v>112</v>
      </c>
      <c r="C35" s="366" t="s">
        <v>139</v>
      </c>
      <c r="D35" s="365">
        <f t="shared" si="7"/>
        <v>166000</v>
      </c>
      <c r="E35" s="365">
        <f t="shared" si="8"/>
        <v>166000</v>
      </c>
      <c r="F35" s="365">
        <f t="shared" ref="F35:M36" si="12">F36</f>
        <v>166000</v>
      </c>
      <c r="G35" s="365">
        <f t="shared" si="12"/>
        <v>0</v>
      </c>
      <c r="H35" s="365">
        <f t="shared" si="12"/>
        <v>0</v>
      </c>
      <c r="I35" s="365">
        <f t="shared" si="12"/>
        <v>0</v>
      </c>
      <c r="J35" s="365">
        <f t="shared" si="12"/>
        <v>0</v>
      </c>
      <c r="K35" s="365">
        <f t="shared" si="12"/>
        <v>0</v>
      </c>
      <c r="L35" s="365">
        <f t="shared" si="12"/>
        <v>0</v>
      </c>
      <c r="M35" s="365">
        <f t="shared" si="12"/>
        <v>0</v>
      </c>
      <c r="N35" s="365"/>
      <c r="O35" s="365"/>
      <c r="P35" s="365"/>
      <c r="Q35" s="365"/>
      <c r="R35" s="365"/>
      <c r="S35" s="365"/>
      <c r="T35" s="365"/>
      <c r="U35" s="365"/>
      <c r="V35" s="365"/>
      <c r="W35" s="243"/>
      <c r="X35" s="243"/>
    </row>
    <row r="36" ht="27" customHeight="1" spans="1:24">
      <c r="A36" s="134" t="s">
        <v>140</v>
      </c>
      <c r="B36" s="129" t="s">
        <v>112</v>
      </c>
      <c r="C36" s="366" t="s">
        <v>141</v>
      </c>
      <c r="D36" s="365">
        <f t="shared" si="7"/>
        <v>166000</v>
      </c>
      <c r="E36" s="365">
        <f t="shared" si="8"/>
        <v>166000</v>
      </c>
      <c r="F36" s="365">
        <f t="shared" si="12"/>
        <v>166000</v>
      </c>
      <c r="G36" s="365">
        <f t="shared" si="12"/>
        <v>0</v>
      </c>
      <c r="H36" s="365">
        <f t="shared" si="12"/>
        <v>0</v>
      </c>
      <c r="I36" s="365">
        <f t="shared" si="12"/>
        <v>0</v>
      </c>
      <c r="J36" s="365">
        <f t="shared" si="12"/>
        <v>0</v>
      </c>
      <c r="K36" s="365">
        <f t="shared" si="12"/>
        <v>0</v>
      </c>
      <c r="L36" s="365">
        <f t="shared" si="12"/>
        <v>0</v>
      </c>
      <c r="M36" s="365">
        <f t="shared" si="12"/>
        <v>0</v>
      </c>
      <c r="N36" s="365"/>
      <c r="O36" s="365"/>
      <c r="P36" s="365"/>
      <c r="Q36" s="365"/>
      <c r="R36" s="365"/>
      <c r="S36" s="365"/>
      <c r="T36" s="365"/>
      <c r="U36" s="365"/>
      <c r="V36" s="365"/>
      <c r="W36" s="243"/>
      <c r="X36" s="243"/>
    </row>
    <row r="37" ht="27" customHeight="1" spans="1:24">
      <c r="A37" s="134" t="s">
        <v>142</v>
      </c>
      <c r="B37" s="129" t="s">
        <v>112</v>
      </c>
      <c r="C37" s="367" t="s">
        <v>143</v>
      </c>
      <c r="D37" s="365">
        <f t="shared" si="7"/>
        <v>166000</v>
      </c>
      <c r="E37" s="365">
        <f t="shared" si="8"/>
        <v>166000</v>
      </c>
      <c r="F37" s="365">
        <v>166000</v>
      </c>
      <c r="G37" s="365">
        <v>0</v>
      </c>
      <c r="H37" s="365">
        <v>0</v>
      </c>
      <c r="I37" s="365">
        <v>0</v>
      </c>
      <c r="J37" s="365">
        <v>0</v>
      </c>
      <c r="K37" s="365">
        <v>0</v>
      </c>
      <c r="L37" s="365">
        <v>0</v>
      </c>
      <c r="M37" s="365">
        <v>0</v>
      </c>
      <c r="N37" s="365">
        <v>0</v>
      </c>
      <c r="O37" s="365">
        <v>0</v>
      </c>
      <c r="P37" s="365">
        <v>0</v>
      </c>
      <c r="Q37" s="365">
        <v>0</v>
      </c>
      <c r="R37" s="365">
        <v>0</v>
      </c>
      <c r="S37" s="365">
        <v>0</v>
      </c>
      <c r="T37" s="365">
        <v>0</v>
      </c>
      <c r="U37" s="365">
        <v>0</v>
      </c>
      <c r="V37" s="365">
        <v>0</v>
      </c>
      <c r="W37" s="243"/>
      <c r="X37" s="243"/>
    </row>
    <row r="38" ht="18.9" customHeight="1" spans="1:24">
      <c r="A38" s="240"/>
      <c r="B38" s="240"/>
      <c r="C38" s="241"/>
      <c r="D38" s="242"/>
      <c r="E38" s="242"/>
      <c r="F38" s="242"/>
      <c r="G38" s="242"/>
      <c r="H38" s="242"/>
      <c r="I38" s="242"/>
      <c r="J38" s="242"/>
      <c r="K38" s="242"/>
      <c r="L38" s="242"/>
      <c r="M38" s="242"/>
      <c r="N38" s="242"/>
      <c r="O38" s="242"/>
      <c r="P38" s="242"/>
      <c r="Q38" s="242"/>
      <c r="R38" s="242"/>
      <c r="S38" s="243"/>
      <c r="T38" s="243"/>
      <c r="U38" s="252"/>
      <c r="V38" s="243"/>
      <c r="W38" s="243"/>
      <c r="X38" s="243"/>
    </row>
    <row r="39" ht="18.9" customHeight="1" spans="1:24">
      <c r="A39" s="240"/>
      <c r="B39" s="240"/>
      <c r="C39" s="241"/>
      <c r="D39" s="242"/>
      <c r="E39" s="242"/>
      <c r="F39" s="242"/>
      <c r="G39" s="242"/>
      <c r="H39" s="242"/>
      <c r="I39" s="242"/>
      <c r="J39" s="242"/>
      <c r="K39" s="242"/>
      <c r="L39" s="242"/>
      <c r="M39" s="242"/>
      <c r="N39" s="242"/>
      <c r="O39" s="242"/>
      <c r="P39" s="242"/>
      <c r="Q39" s="242"/>
      <c r="R39" s="242"/>
      <c r="S39" s="243"/>
      <c r="T39" s="243"/>
      <c r="U39" s="252"/>
      <c r="V39" s="243"/>
      <c r="W39" s="243"/>
      <c r="X39" s="243"/>
    </row>
    <row r="40" ht="18.9" customHeight="1" spans="1:24">
      <c r="A40" s="240"/>
      <c r="B40" s="240"/>
      <c r="C40" s="241"/>
      <c r="D40" s="242"/>
      <c r="E40" s="242"/>
      <c r="F40" s="242"/>
      <c r="G40" s="242"/>
      <c r="H40" s="242"/>
      <c r="I40" s="242"/>
      <c r="J40" s="242"/>
      <c r="K40" s="242"/>
      <c r="L40" s="242"/>
      <c r="M40" s="242"/>
      <c r="N40" s="242"/>
      <c r="O40" s="242"/>
      <c r="P40" s="242"/>
      <c r="Q40" s="242"/>
      <c r="R40" s="242"/>
      <c r="S40" s="243"/>
      <c r="T40" s="243"/>
      <c r="U40" s="252"/>
      <c r="V40" s="243"/>
      <c r="W40" s="243"/>
      <c r="X40" s="243"/>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4488189" bottom="0.47244094488189" header="0.393700787401575" footer="0.393700787401575"/>
  <pageSetup paperSize="9" scale="62" orientation="landscape"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7"/>
  <sheetViews>
    <sheetView showZeros="0" zoomScale="115" zoomScaleNormal="115" workbookViewId="0">
      <selection activeCell="G7" sqref="E7 G7"/>
    </sheetView>
  </sheetViews>
  <sheetFormatPr defaultColWidth="9.12222222222222" defaultRowHeight="11.25"/>
  <cols>
    <col min="1" max="1" width="18.1222222222222" style="272" customWidth="1"/>
    <col min="2" max="2" width="16.5" style="272" customWidth="1"/>
    <col min="3" max="3" width="32.3777777777778" style="272" customWidth="1"/>
    <col min="4" max="4" width="18.1222222222222" style="272" customWidth="1"/>
    <col min="5" max="7" width="22.3777777777778" style="272" customWidth="1"/>
    <col min="8" max="16367" width="9.12222222222222" style="272"/>
    <col min="16368" max="16384" width="9.12222222222222" style="357"/>
  </cols>
  <sheetData>
    <row r="1" s="272" customFormat="1" ht="12" customHeight="1" spans="1:16382">
      <c r="A1" s="234"/>
      <c r="B1" s="234"/>
      <c r="C1" s="234"/>
      <c r="D1" s="234"/>
      <c r="E1" s="234"/>
      <c r="F1" s="234"/>
      <c r="G1" s="234" t="s">
        <v>201</v>
      </c>
      <c r="XEN1" s="357"/>
      <c r="XEO1" s="357"/>
      <c r="XEP1" s="357"/>
      <c r="XEQ1" s="357"/>
      <c r="XER1" s="357"/>
      <c r="XES1" s="357"/>
      <c r="XET1" s="357"/>
      <c r="XEU1" s="357"/>
      <c r="XEV1" s="357"/>
      <c r="XEW1" s="357"/>
      <c r="XEX1" s="357"/>
      <c r="XEY1" s="357"/>
      <c r="XEZ1" s="357"/>
      <c r="XFA1" s="357"/>
      <c r="XFB1" s="357"/>
    </row>
    <row r="2" s="272" customFormat="1" ht="20.1" customHeight="1" spans="1:16382">
      <c r="A2" s="235" t="s">
        <v>202</v>
      </c>
      <c r="B2" s="235"/>
      <c r="C2" s="235"/>
      <c r="D2" s="235"/>
      <c r="E2" s="235"/>
      <c r="F2" s="235"/>
      <c r="G2" s="235"/>
      <c r="XEN2" s="357"/>
      <c r="XEO2" s="357"/>
      <c r="XEP2" s="357"/>
      <c r="XEQ2" s="357"/>
      <c r="XER2" s="357"/>
      <c r="XES2" s="357"/>
      <c r="XET2" s="357"/>
      <c r="XEU2" s="357"/>
      <c r="XEV2" s="357"/>
      <c r="XEW2" s="357"/>
      <c r="XEX2" s="357"/>
      <c r="XEY2" s="357"/>
      <c r="XEZ2" s="357"/>
      <c r="XFA2" s="357"/>
      <c r="XFB2" s="357"/>
    </row>
    <row r="3" s="272" customFormat="1" ht="18" customHeight="1" spans="1:16382">
      <c r="A3" s="236"/>
      <c r="B3" s="234"/>
      <c r="C3" s="234"/>
      <c r="D3" s="234"/>
      <c r="E3" s="234"/>
      <c r="F3" s="234"/>
      <c r="G3" s="234" t="s">
        <v>90</v>
      </c>
      <c r="XEN3" s="357"/>
      <c r="XEO3" s="357"/>
      <c r="XEP3" s="357"/>
      <c r="XEQ3" s="357"/>
      <c r="XER3" s="357"/>
      <c r="XES3" s="357"/>
      <c r="XET3" s="357"/>
      <c r="XEU3" s="357"/>
      <c r="XEV3" s="357"/>
      <c r="XEW3" s="357"/>
      <c r="XEX3" s="357"/>
      <c r="XEY3" s="357"/>
      <c r="XEZ3" s="357"/>
      <c r="XFA3" s="357"/>
      <c r="XFB3" s="357"/>
    </row>
    <row r="4" s="272" customFormat="1" ht="21" customHeight="1" spans="1:16382">
      <c r="A4" s="358" t="s">
        <v>116</v>
      </c>
      <c r="B4" s="359" t="s">
        <v>91</v>
      </c>
      <c r="C4" s="360" t="s">
        <v>117</v>
      </c>
      <c r="D4" s="359" t="s">
        <v>93</v>
      </c>
      <c r="E4" s="359" t="s">
        <v>183</v>
      </c>
      <c r="F4" s="359"/>
      <c r="G4" s="361"/>
      <c r="XEN4" s="357"/>
      <c r="XEO4" s="357"/>
      <c r="XEP4" s="357"/>
      <c r="XEQ4" s="357"/>
      <c r="XER4" s="357"/>
      <c r="XES4" s="357"/>
      <c r="XET4" s="357"/>
      <c r="XEU4" s="357"/>
      <c r="XEV4" s="357"/>
      <c r="XEW4" s="357"/>
      <c r="XEX4" s="357"/>
      <c r="XEY4" s="357"/>
      <c r="XEZ4" s="357"/>
      <c r="XFA4" s="357"/>
      <c r="XFB4" s="357"/>
    </row>
    <row r="5" s="272" customFormat="1" ht="21" customHeight="1" spans="1:16382">
      <c r="A5" s="362"/>
      <c r="B5" s="214"/>
      <c r="C5" s="363"/>
      <c r="D5" s="214"/>
      <c r="E5" s="214" t="s">
        <v>189</v>
      </c>
      <c r="F5" s="214" t="s">
        <v>190</v>
      </c>
      <c r="G5" s="364" t="s">
        <v>191</v>
      </c>
      <c r="XEN5" s="357"/>
      <c r="XEO5" s="357"/>
      <c r="XEP5" s="357"/>
      <c r="XEQ5" s="357"/>
      <c r="XER5" s="357"/>
      <c r="XES5" s="357"/>
      <c r="XET5" s="357"/>
      <c r="XEU5" s="357"/>
      <c r="XEV5" s="357"/>
      <c r="XEW5" s="357"/>
      <c r="XEX5" s="357"/>
      <c r="XEY5" s="357"/>
      <c r="XEZ5" s="357"/>
      <c r="XFA5" s="357"/>
      <c r="XFB5" s="357"/>
    </row>
    <row r="6" s="272" customFormat="1" ht="21" customHeight="1" spans="1:16382">
      <c r="A6" s="362"/>
      <c r="B6" s="214"/>
      <c r="C6" s="363"/>
      <c r="D6" s="214"/>
      <c r="E6" s="214"/>
      <c r="F6" s="214"/>
      <c r="G6" s="364"/>
      <c r="XEN6" s="357"/>
      <c r="XEO6" s="357"/>
      <c r="XEP6" s="357"/>
      <c r="XEQ6" s="357"/>
      <c r="XER6" s="357"/>
      <c r="XES6" s="357"/>
      <c r="XET6" s="357"/>
      <c r="XEU6" s="357"/>
      <c r="XEV6" s="357"/>
      <c r="XEW6" s="357"/>
      <c r="XEX6" s="357"/>
      <c r="XEY6" s="357"/>
      <c r="XEZ6" s="357"/>
      <c r="XFA6" s="357"/>
      <c r="XFB6" s="357"/>
    </row>
    <row r="7" s="272" customFormat="1" ht="30.75" customHeight="1" spans="1:16382">
      <c r="A7" s="362"/>
      <c r="B7" s="214"/>
      <c r="C7" s="363" t="s">
        <v>107</v>
      </c>
      <c r="D7" s="365">
        <f>SUM(E7:G7)</f>
        <v>7913753</v>
      </c>
      <c r="E7" s="365">
        <f>E8+E22</f>
        <v>6691222</v>
      </c>
      <c r="F7" s="365">
        <f>F8+F22</f>
        <v>1206691</v>
      </c>
      <c r="G7" s="365">
        <f>G8+G22</f>
        <v>15840</v>
      </c>
      <c r="XEN7" s="357"/>
      <c r="XEO7" s="357"/>
      <c r="XEP7" s="357"/>
      <c r="XEQ7" s="357"/>
      <c r="XER7" s="357"/>
      <c r="XES7" s="357"/>
      <c r="XET7" s="357"/>
      <c r="XEU7" s="357"/>
      <c r="XEV7" s="357"/>
      <c r="XEW7" s="357"/>
      <c r="XEX7" s="357"/>
      <c r="XEY7" s="357"/>
      <c r="XEZ7" s="357"/>
      <c r="XFA7" s="357"/>
      <c r="XFB7" s="357"/>
    </row>
    <row r="8" ht="27" customHeight="1" spans="1:7">
      <c r="A8" s="178"/>
      <c r="B8" s="129" t="s">
        <v>108</v>
      </c>
      <c r="C8" s="130" t="s">
        <v>109</v>
      </c>
      <c r="D8" s="365">
        <f t="shared" ref="D8:D37" si="0">SUM(E8:G8)</f>
        <v>7913753</v>
      </c>
      <c r="E8" s="365">
        <f t="shared" ref="E8:G8" si="1">E9+E28</f>
        <v>6691222</v>
      </c>
      <c r="F8" s="365">
        <f t="shared" si="1"/>
        <v>1206691</v>
      </c>
      <c r="G8" s="365">
        <f t="shared" si="1"/>
        <v>15840</v>
      </c>
    </row>
    <row r="9" s="272" customFormat="1" ht="27" customHeight="1" spans="1:16382">
      <c r="A9" s="178"/>
      <c r="B9" s="129" t="s">
        <v>110</v>
      </c>
      <c r="C9" s="130" t="s">
        <v>111</v>
      </c>
      <c r="D9" s="365">
        <f t="shared" si="0"/>
        <v>7640396</v>
      </c>
      <c r="E9" s="365">
        <f>E10+E16+E19+E25</f>
        <v>6417865</v>
      </c>
      <c r="F9" s="365">
        <f t="shared" ref="F9:G9" si="2">F10+F16+F19+F25</f>
        <v>1206691</v>
      </c>
      <c r="G9" s="365">
        <f t="shared" si="2"/>
        <v>15840</v>
      </c>
      <c r="XEN9" s="357"/>
      <c r="XEO9" s="357"/>
      <c r="XEP9" s="357"/>
      <c r="XEQ9" s="357"/>
      <c r="XER9" s="357"/>
      <c r="XES9" s="357"/>
      <c r="XET9" s="357"/>
      <c r="XEU9" s="357"/>
      <c r="XEV9" s="357"/>
      <c r="XEW9" s="357"/>
      <c r="XEX9" s="357"/>
      <c r="XEY9" s="357"/>
      <c r="XEZ9" s="357"/>
      <c r="XFA9" s="357"/>
      <c r="XFB9" s="357"/>
    </row>
    <row r="10" s="272" customFormat="1" ht="27" customHeight="1" spans="1:16382">
      <c r="A10" s="129" t="s">
        <v>120</v>
      </c>
      <c r="B10" s="129" t="s">
        <v>110</v>
      </c>
      <c r="C10" s="130" t="s">
        <v>121</v>
      </c>
      <c r="D10" s="365">
        <f t="shared" si="0"/>
        <v>1076029</v>
      </c>
      <c r="E10" s="365">
        <f>E11+E14</f>
        <v>1076029</v>
      </c>
      <c r="F10" s="365"/>
      <c r="G10" s="365"/>
      <c r="XEN10" s="357"/>
      <c r="XEO10" s="357"/>
      <c r="XEP10" s="357"/>
      <c r="XEQ10" s="357"/>
      <c r="XER10" s="357"/>
      <c r="XES10" s="357"/>
      <c r="XET10" s="357"/>
      <c r="XEU10" s="357"/>
      <c r="XEV10" s="357"/>
      <c r="XEW10" s="357"/>
      <c r="XEX10" s="357"/>
      <c r="XEY10" s="357"/>
      <c r="XEZ10" s="357"/>
      <c r="XFA10" s="357"/>
      <c r="XFB10" s="357"/>
    </row>
    <row r="11" s="272" customFormat="1" ht="27" customHeight="1" spans="1:16382">
      <c r="A11" s="129" t="s">
        <v>122</v>
      </c>
      <c r="B11" s="129" t="s">
        <v>110</v>
      </c>
      <c r="C11" s="130" t="s">
        <v>123</v>
      </c>
      <c r="D11" s="365">
        <f t="shared" si="0"/>
        <v>1004852</v>
      </c>
      <c r="E11" s="365">
        <f>E12+E13</f>
        <v>1004852</v>
      </c>
      <c r="F11" s="365"/>
      <c r="G11" s="365"/>
      <c r="XEN11" s="357"/>
      <c r="XEO11" s="357"/>
      <c r="XEP11" s="357"/>
      <c r="XEQ11" s="357"/>
      <c r="XER11" s="357"/>
      <c r="XES11" s="357"/>
      <c r="XET11" s="357"/>
      <c r="XEU11" s="357"/>
      <c r="XEV11" s="357"/>
      <c r="XEW11" s="357"/>
      <c r="XEX11" s="357"/>
      <c r="XEY11" s="357"/>
      <c r="XEZ11" s="357"/>
      <c r="XFA11" s="357"/>
      <c r="XFB11" s="357"/>
    </row>
    <row r="12" s="272" customFormat="1" ht="27" customHeight="1" spans="1:16382">
      <c r="A12" s="129" t="s">
        <v>124</v>
      </c>
      <c r="B12" s="129" t="s">
        <v>110</v>
      </c>
      <c r="C12" s="130" t="s">
        <v>125</v>
      </c>
      <c r="D12" s="365">
        <f t="shared" si="0"/>
        <v>669901</v>
      </c>
      <c r="E12" s="365">
        <v>669901</v>
      </c>
      <c r="F12" s="365"/>
      <c r="G12" s="365"/>
      <c r="XEN12" s="357"/>
      <c r="XEO12" s="357"/>
      <c r="XEP12" s="357"/>
      <c r="XEQ12" s="357"/>
      <c r="XER12" s="357"/>
      <c r="XES12" s="357"/>
      <c r="XET12" s="357"/>
      <c r="XEU12" s="357"/>
      <c r="XEV12" s="357"/>
      <c r="XEW12" s="357"/>
      <c r="XEX12" s="357"/>
      <c r="XEY12" s="357"/>
      <c r="XEZ12" s="357"/>
      <c r="XFA12" s="357"/>
      <c r="XFB12" s="357"/>
    </row>
    <row r="13" s="272" customFormat="1" ht="27" customHeight="1" spans="1:16382">
      <c r="A13" s="129" t="s">
        <v>126</v>
      </c>
      <c r="B13" s="129" t="s">
        <v>110</v>
      </c>
      <c r="C13" s="130" t="s">
        <v>127</v>
      </c>
      <c r="D13" s="365">
        <f t="shared" si="0"/>
        <v>334951</v>
      </c>
      <c r="E13" s="365">
        <v>334951</v>
      </c>
      <c r="F13" s="365"/>
      <c r="G13" s="365"/>
      <c r="XEN13" s="357"/>
      <c r="XEO13" s="357"/>
      <c r="XEP13" s="357"/>
      <c r="XEQ13" s="357"/>
      <c r="XER13" s="357"/>
      <c r="XES13" s="357"/>
      <c r="XET13" s="357"/>
      <c r="XEU13" s="357"/>
      <c r="XEV13" s="357"/>
      <c r="XEW13" s="357"/>
      <c r="XEX13" s="357"/>
      <c r="XEY13" s="357"/>
      <c r="XEZ13" s="357"/>
      <c r="XFA13" s="357"/>
      <c r="XFB13" s="357"/>
    </row>
    <row r="14" s="272" customFormat="1" ht="27" customHeight="1" spans="1:16382">
      <c r="A14" s="129" t="s">
        <v>128</v>
      </c>
      <c r="B14" s="129" t="s">
        <v>110</v>
      </c>
      <c r="C14" s="130" t="s">
        <v>129</v>
      </c>
      <c r="D14" s="365">
        <f t="shared" si="0"/>
        <v>71177</v>
      </c>
      <c r="E14" s="365">
        <v>71177</v>
      </c>
      <c r="F14" s="365"/>
      <c r="G14" s="365"/>
      <c r="XEN14" s="357"/>
      <c r="XEO14" s="357"/>
      <c r="XEP14" s="357"/>
      <c r="XEQ14" s="357"/>
      <c r="XER14" s="357"/>
      <c r="XES14" s="357"/>
      <c r="XET14" s="357"/>
      <c r="XEU14" s="357"/>
      <c r="XEV14" s="357"/>
      <c r="XEW14" s="357"/>
      <c r="XEX14" s="357"/>
      <c r="XEY14" s="357"/>
      <c r="XEZ14" s="357"/>
      <c r="XFA14" s="357"/>
      <c r="XFB14" s="357"/>
    </row>
    <row r="15" s="272" customFormat="1" ht="27" customHeight="1" spans="1:16382">
      <c r="A15" s="129" t="s">
        <v>130</v>
      </c>
      <c r="B15" s="129" t="s">
        <v>110</v>
      </c>
      <c r="C15" s="130" t="s">
        <v>131</v>
      </c>
      <c r="D15" s="365">
        <f t="shared" si="0"/>
        <v>71177</v>
      </c>
      <c r="E15" s="365">
        <v>71177</v>
      </c>
      <c r="F15" s="365"/>
      <c r="G15" s="365"/>
      <c r="XEN15" s="357"/>
      <c r="XEO15" s="357"/>
      <c r="XEP15" s="357"/>
      <c r="XEQ15" s="357"/>
      <c r="XER15" s="357"/>
      <c r="XES15" s="357"/>
      <c r="XET15" s="357"/>
      <c r="XEU15" s="357"/>
      <c r="XEV15" s="357"/>
      <c r="XEW15" s="357"/>
      <c r="XEX15" s="357"/>
      <c r="XEY15" s="357"/>
      <c r="XEZ15" s="357"/>
      <c r="XFA15" s="357"/>
      <c r="XFB15" s="357"/>
    </row>
    <row r="16" s="272" customFormat="1" ht="27" customHeight="1" spans="1:16382">
      <c r="A16" s="129" t="s">
        <v>132</v>
      </c>
      <c r="B16" s="129" t="s">
        <v>110</v>
      </c>
      <c r="C16" s="130" t="s">
        <v>133</v>
      </c>
      <c r="D16" s="365">
        <f t="shared" si="0"/>
        <v>314016</v>
      </c>
      <c r="E16" s="365">
        <v>314016</v>
      </c>
      <c r="F16" s="365"/>
      <c r="G16" s="365"/>
      <c r="XEN16" s="357"/>
      <c r="XEO16" s="357"/>
      <c r="XEP16" s="357"/>
      <c r="XEQ16" s="357"/>
      <c r="XER16" s="357"/>
      <c r="XES16" s="357"/>
      <c r="XET16" s="357"/>
      <c r="XEU16" s="357"/>
      <c r="XEV16" s="357"/>
      <c r="XEW16" s="357"/>
      <c r="XEX16" s="357"/>
      <c r="XEY16" s="357"/>
      <c r="XEZ16" s="357"/>
      <c r="XFA16" s="357"/>
      <c r="XFB16" s="357"/>
    </row>
    <row r="17" s="272" customFormat="1" ht="27" customHeight="1" spans="1:16382">
      <c r="A17" s="129" t="s">
        <v>134</v>
      </c>
      <c r="B17" s="129" t="s">
        <v>110</v>
      </c>
      <c r="C17" s="130" t="s">
        <v>135</v>
      </c>
      <c r="D17" s="365">
        <f t="shared" si="0"/>
        <v>314016</v>
      </c>
      <c r="E17" s="365">
        <v>314016</v>
      </c>
      <c r="F17" s="365"/>
      <c r="G17" s="365"/>
      <c r="XEN17" s="357"/>
      <c r="XEO17" s="357"/>
      <c r="XEP17" s="357"/>
      <c r="XEQ17" s="357"/>
      <c r="XER17" s="357"/>
      <c r="XES17" s="357"/>
      <c r="XET17" s="357"/>
      <c r="XEU17" s="357"/>
      <c r="XEV17" s="357"/>
      <c r="XEW17" s="357"/>
      <c r="XEX17" s="357"/>
      <c r="XEY17" s="357"/>
      <c r="XEZ17" s="357"/>
      <c r="XFA17" s="357"/>
      <c r="XFB17" s="357"/>
    </row>
    <row r="18" s="272" customFormat="1" ht="27" customHeight="1" spans="1:16382">
      <c r="A18" s="129" t="s">
        <v>136</v>
      </c>
      <c r="B18" s="129" t="s">
        <v>110</v>
      </c>
      <c r="C18" s="130" t="s">
        <v>137</v>
      </c>
      <c r="D18" s="365">
        <f t="shared" si="0"/>
        <v>314016</v>
      </c>
      <c r="E18" s="365">
        <v>314016</v>
      </c>
      <c r="F18" s="365"/>
      <c r="G18" s="365"/>
      <c r="XEN18" s="357"/>
      <c r="XEO18" s="357"/>
      <c r="XEP18" s="357"/>
      <c r="XEQ18" s="357"/>
      <c r="XER18" s="357"/>
      <c r="XES18" s="357"/>
      <c r="XET18" s="357"/>
      <c r="XEU18" s="357"/>
      <c r="XEV18" s="357"/>
      <c r="XEW18" s="357"/>
      <c r="XEX18" s="357"/>
      <c r="XEY18" s="357"/>
      <c r="XEZ18" s="357"/>
      <c r="XFA18" s="357"/>
      <c r="XFB18" s="357"/>
    </row>
    <row r="19" s="272" customFormat="1" ht="27" customHeight="1" spans="1:16382">
      <c r="A19" s="129" t="s">
        <v>138</v>
      </c>
      <c r="B19" s="129" t="s">
        <v>110</v>
      </c>
      <c r="C19" s="366" t="s">
        <v>139</v>
      </c>
      <c r="D19" s="365">
        <f t="shared" si="0"/>
        <v>5747925</v>
      </c>
      <c r="E19" s="365">
        <f t="shared" ref="E19:G19" si="3">E20</f>
        <v>4525394</v>
      </c>
      <c r="F19" s="365">
        <f t="shared" si="3"/>
        <v>1206691</v>
      </c>
      <c r="G19" s="365">
        <f t="shared" si="3"/>
        <v>15840</v>
      </c>
      <c r="XEN19" s="357"/>
      <c r="XEO19" s="357"/>
      <c r="XEP19" s="357"/>
      <c r="XEQ19" s="357"/>
      <c r="XER19" s="357"/>
      <c r="XES19" s="357"/>
      <c r="XET19" s="357"/>
      <c r="XEU19" s="357"/>
      <c r="XEV19" s="357"/>
      <c r="XEW19" s="357"/>
      <c r="XEX19" s="357"/>
      <c r="XEY19" s="357"/>
      <c r="XEZ19" s="357"/>
      <c r="XFA19" s="357"/>
      <c r="XFB19" s="357"/>
    </row>
    <row r="20" s="272" customFormat="1" ht="27" customHeight="1" spans="1:16382">
      <c r="A20" s="134" t="s">
        <v>140</v>
      </c>
      <c r="B20" s="129" t="s">
        <v>110</v>
      </c>
      <c r="C20" s="366" t="s">
        <v>141</v>
      </c>
      <c r="D20" s="365">
        <f t="shared" si="0"/>
        <v>5747925</v>
      </c>
      <c r="E20" s="365">
        <f t="shared" ref="E20:G20" si="4">SUM(E21:E24)</f>
        <v>4525394</v>
      </c>
      <c r="F20" s="365">
        <f t="shared" si="4"/>
        <v>1206691</v>
      </c>
      <c r="G20" s="365">
        <f t="shared" si="4"/>
        <v>15840</v>
      </c>
      <c r="XEN20" s="357"/>
      <c r="XEO20" s="357"/>
      <c r="XEP20" s="357"/>
      <c r="XEQ20" s="357"/>
      <c r="XER20" s="357"/>
      <c r="XES20" s="357"/>
      <c r="XET20" s="357"/>
      <c r="XEU20" s="357"/>
      <c r="XEV20" s="357"/>
      <c r="XEW20" s="357"/>
      <c r="XEX20" s="357"/>
      <c r="XEY20" s="357"/>
      <c r="XEZ20" s="357"/>
      <c r="XFA20" s="357"/>
      <c r="XFB20" s="357"/>
    </row>
    <row r="21" ht="27" customHeight="1" spans="1:7">
      <c r="A21" s="134" t="s">
        <v>142</v>
      </c>
      <c r="B21" s="129" t="s">
        <v>110</v>
      </c>
      <c r="C21" s="367" t="s">
        <v>143</v>
      </c>
      <c r="D21" s="365">
        <f t="shared" si="0"/>
        <v>5747925</v>
      </c>
      <c r="E21" s="365">
        <v>4525394</v>
      </c>
      <c r="F21" s="365">
        <v>1206691</v>
      </c>
      <c r="G21" s="365">
        <v>15840</v>
      </c>
    </row>
    <row r="22" ht="27" customHeight="1" spans="1:7">
      <c r="A22" s="134" t="s">
        <v>144</v>
      </c>
      <c r="B22" s="129" t="s">
        <v>110</v>
      </c>
      <c r="C22" s="368" t="s">
        <v>145</v>
      </c>
      <c r="D22" s="365">
        <f t="shared" si="0"/>
        <v>0</v>
      </c>
      <c r="E22" s="365">
        <v>0</v>
      </c>
      <c r="F22" s="365">
        <v>0</v>
      </c>
      <c r="G22" s="365">
        <v>0</v>
      </c>
    </row>
    <row r="23" s="272" customFormat="1" ht="27" customHeight="1" spans="1:16382">
      <c r="A23" s="134" t="s">
        <v>146</v>
      </c>
      <c r="B23" s="129" t="s">
        <v>110</v>
      </c>
      <c r="C23" s="368" t="s">
        <v>147</v>
      </c>
      <c r="D23" s="365">
        <f t="shared" si="0"/>
        <v>0</v>
      </c>
      <c r="E23" s="365">
        <v>0</v>
      </c>
      <c r="F23" s="365">
        <v>0</v>
      </c>
      <c r="G23" s="365">
        <v>0</v>
      </c>
      <c r="XEN23" s="357"/>
      <c r="XEO23" s="357"/>
      <c r="XEP23" s="357"/>
      <c r="XEQ23" s="357"/>
      <c r="XER23" s="357"/>
      <c r="XES23" s="357"/>
      <c r="XET23" s="357"/>
      <c r="XEU23" s="357"/>
      <c r="XEV23" s="357"/>
      <c r="XEW23" s="357"/>
      <c r="XEX23" s="357"/>
      <c r="XEY23" s="357"/>
      <c r="XEZ23" s="357"/>
      <c r="XFA23" s="357"/>
      <c r="XFB23" s="357"/>
    </row>
    <row r="24" ht="27" customHeight="1" spans="1:7">
      <c r="A24" s="134" t="s">
        <v>148</v>
      </c>
      <c r="B24" s="129" t="s">
        <v>110</v>
      </c>
      <c r="C24" s="368" t="s">
        <v>149</v>
      </c>
      <c r="D24" s="365">
        <f t="shared" si="0"/>
        <v>0</v>
      </c>
      <c r="E24" s="365">
        <v>0</v>
      </c>
      <c r="F24" s="365">
        <v>0</v>
      </c>
      <c r="G24" s="365">
        <v>0</v>
      </c>
    </row>
    <row r="25" ht="27" customHeight="1" spans="1:7">
      <c r="A25" s="129">
        <v>221</v>
      </c>
      <c r="B25" s="129" t="s">
        <v>110</v>
      </c>
      <c r="C25" s="130" t="s">
        <v>150</v>
      </c>
      <c r="D25" s="365">
        <f t="shared" si="0"/>
        <v>502426</v>
      </c>
      <c r="E25" s="292">
        <v>502426</v>
      </c>
      <c r="F25" s="365"/>
      <c r="G25" s="365"/>
    </row>
    <row r="26" ht="27" customHeight="1" spans="1:7">
      <c r="A26" s="134" t="s">
        <v>151</v>
      </c>
      <c r="B26" s="129" t="s">
        <v>110</v>
      </c>
      <c r="C26" s="130" t="s">
        <v>152</v>
      </c>
      <c r="D26" s="365">
        <f t="shared" si="0"/>
        <v>502426</v>
      </c>
      <c r="E26" s="292">
        <v>502426</v>
      </c>
      <c r="F26" s="365"/>
      <c r="G26" s="365"/>
    </row>
    <row r="27" ht="27" customHeight="1" spans="1:7">
      <c r="A27" s="134" t="s">
        <v>153</v>
      </c>
      <c r="B27" s="129" t="s">
        <v>110</v>
      </c>
      <c r="C27" s="130" t="s">
        <v>154</v>
      </c>
      <c r="D27" s="365">
        <f t="shared" si="0"/>
        <v>502426</v>
      </c>
      <c r="E27" s="292">
        <v>502426</v>
      </c>
      <c r="F27" s="365"/>
      <c r="G27" s="365"/>
    </row>
    <row r="28" ht="27" customHeight="1" spans="1:7">
      <c r="A28" s="178"/>
      <c r="B28" s="129" t="s">
        <v>112</v>
      </c>
      <c r="C28" s="130" t="s">
        <v>113</v>
      </c>
      <c r="D28" s="365">
        <f t="shared" si="0"/>
        <v>273357</v>
      </c>
      <c r="E28" s="365">
        <f>E29+E32+E35</f>
        <v>273357</v>
      </c>
      <c r="F28" s="365">
        <f t="shared" ref="F28:G28" si="5">F29+F32+F35</f>
        <v>0</v>
      </c>
      <c r="G28" s="365">
        <f t="shared" si="5"/>
        <v>0</v>
      </c>
    </row>
    <row r="29" ht="27" customHeight="1" spans="1:7">
      <c r="A29" s="129" t="s">
        <v>120</v>
      </c>
      <c r="B29" s="129" t="s">
        <v>112</v>
      </c>
      <c r="C29" s="130" t="s">
        <v>121</v>
      </c>
      <c r="D29" s="365">
        <f t="shared" si="0"/>
        <v>73094</v>
      </c>
      <c r="E29" s="292">
        <f>E30</f>
        <v>73094</v>
      </c>
      <c r="F29" s="365"/>
      <c r="G29" s="365"/>
    </row>
    <row r="30" ht="27" customHeight="1" spans="1:7">
      <c r="A30" s="129" t="s">
        <v>122</v>
      </c>
      <c r="B30" s="129" t="s">
        <v>112</v>
      </c>
      <c r="C30" s="130" t="s">
        <v>123</v>
      </c>
      <c r="D30" s="365">
        <f t="shared" si="0"/>
        <v>73094</v>
      </c>
      <c r="E30" s="292">
        <f>E31</f>
        <v>73094</v>
      </c>
      <c r="F30" s="365"/>
      <c r="G30" s="365"/>
    </row>
    <row r="31" ht="27" customHeight="1" spans="1:7">
      <c r="A31" s="129" t="s">
        <v>124</v>
      </c>
      <c r="B31" s="129" t="s">
        <v>112</v>
      </c>
      <c r="C31" s="130" t="s">
        <v>125</v>
      </c>
      <c r="D31" s="365">
        <f t="shared" si="0"/>
        <v>73094</v>
      </c>
      <c r="E31" s="292">
        <v>73094</v>
      </c>
      <c r="F31" s="365"/>
      <c r="G31" s="365"/>
    </row>
    <row r="32" ht="27" customHeight="1" spans="1:7">
      <c r="A32" s="129" t="s">
        <v>132</v>
      </c>
      <c r="B32" s="129" t="s">
        <v>112</v>
      </c>
      <c r="C32" s="130" t="s">
        <v>133</v>
      </c>
      <c r="D32" s="365">
        <f t="shared" si="0"/>
        <v>34263</v>
      </c>
      <c r="E32" s="292">
        <f>E33</f>
        <v>34263</v>
      </c>
      <c r="F32" s="365"/>
      <c r="G32" s="365"/>
    </row>
    <row r="33" ht="27" customHeight="1" spans="1:7">
      <c r="A33" s="129" t="s">
        <v>134</v>
      </c>
      <c r="B33" s="129" t="s">
        <v>112</v>
      </c>
      <c r="C33" s="130" t="s">
        <v>135</v>
      </c>
      <c r="D33" s="365">
        <f t="shared" si="0"/>
        <v>34263</v>
      </c>
      <c r="E33" s="292">
        <f>E34</f>
        <v>34263</v>
      </c>
      <c r="F33" s="365"/>
      <c r="G33" s="365"/>
    </row>
    <row r="34" ht="27" customHeight="1" spans="1:7">
      <c r="A34" s="129" t="s">
        <v>136</v>
      </c>
      <c r="B34" s="129" t="s">
        <v>112</v>
      </c>
      <c r="C34" s="130" t="s">
        <v>137</v>
      </c>
      <c r="D34" s="365">
        <f t="shared" si="0"/>
        <v>34263</v>
      </c>
      <c r="E34" s="292">
        <v>34263</v>
      </c>
      <c r="F34" s="365"/>
      <c r="G34" s="365"/>
    </row>
    <row r="35" ht="27" customHeight="1" spans="1:7">
      <c r="A35" s="129" t="s">
        <v>138</v>
      </c>
      <c r="B35" s="129" t="s">
        <v>112</v>
      </c>
      <c r="C35" s="366" t="s">
        <v>139</v>
      </c>
      <c r="D35" s="365">
        <f t="shared" si="0"/>
        <v>166000</v>
      </c>
      <c r="E35" s="365">
        <f t="shared" ref="E35:G35" si="6">E36</f>
        <v>166000</v>
      </c>
      <c r="F35" s="365">
        <f t="shared" si="6"/>
        <v>0</v>
      </c>
      <c r="G35" s="365">
        <f t="shared" si="6"/>
        <v>0</v>
      </c>
    </row>
    <row r="36" ht="27" customHeight="1" spans="1:7">
      <c r="A36" s="134" t="s">
        <v>140</v>
      </c>
      <c r="B36" s="129" t="s">
        <v>112</v>
      </c>
      <c r="C36" s="366" t="s">
        <v>141</v>
      </c>
      <c r="D36" s="365">
        <f t="shared" si="0"/>
        <v>166000</v>
      </c>
      <c r="E36" s="365">
        <f t="shared" ref="E36:G36" si="7">E37</f>
        <v>166000</v>
      </c>
      <c r="F36" s="365">
        <f t="shared" si="7"/>
        <v>0</v>
      </c>
      <c r="G36" s="365">
        <f t="shared" si="7"/>
        <v>0</v>
      </c>
    </row>
    <row r="37" ht="27" customHeight="1" spans="1:7">
      <c r="A37" s="134" t="s">
        <v>142</v>
      </c>
      <c r="B37" s="129" t="s">
        <v>112</v>
      </c>
      <c r="C37" s="367" t="s">
        <v>143</v>
      </c>
      <c r="D37" s="365">
        <f t="shared" si="0"/>
        <v>166000</v>
      </c>
      <c r="E37" s="365">
        <v>166000</v>
      </c>
      <c r="F37" s="365">
        <v>0</v>
      </c>
      <c r="G37" s="365">
        <v>0</v>
      </c>
    </row>
  </sheetData>
  <mergeCells count="9">
    <mergeCell ref="A2:G2"/>
    <mergeCell ref="E4:G4"/>
    <mergeCell ref="A4:A6"/>
    <mergeCell ref="B4:B6"/>
    <mergeCell ref="C4:C6"/>
    <mergeCell ref="D4:D6"/>
    <mergeCell ref="E5:E6"/>
    <mergeCell ref="F5:F6"/>
    <mergeCell ref="G5:G6"/>
  </mergeCells>
  <pageMargins left="0.75" right="0.75" top="0.550694444444444" bottom="0.550694444444444"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8"/>
  <sheetViews>
    <sheetView showGridLines="0" showZeros="0" zoomScale="115" zoomScaleNormal="115" topLeftCell="A6" workbookViewId="0">
      <selection activeCell="A21" sqref="$A21:$XFD21"/>
    </sheetView>
  </sheetViews>
  <sheetFormatPr defaultColWidth="6.62222222222222" defaultRowHeight="11.25"/>
  <cols>
    <col min="1" max="1" width="15.2555555555556" style="92" customWidth="1"/>
    <col min="2" max="2" width="11.5" style="92" customWidth="1"/>
    <col min="3" max="3" width="33.8777777777778" style="92" customWidth="1"/>
    <col min="4" max="4" width="17" style="92" customWidth="1"/>
    <col min="5" max="5" width="17.1222222222222" style="92" customWidth="1"/>
    <col min="6" max="6" width="16.1222222222222" style="92" customWidth="1"/>
    <col min="7" max="7" width="13.6222222222222" style="92" customWidth="1"/>
    <col min="8" max="8" width="12.8777777777778" style="92" customWidth="1"/>
    <col min="9" max="10" width="10.1222222222222" style="92" customWidth="1"/>
    <col min="11" max="11" width="13.3777777777778" style="92" customWidth="1"/>
    <col min="12" max="12" width="15.5" style="92" customWidth="1"/>
    <col min="13" max="13" width="10.1222222222222" style="92" customWidth="1"/>
    <col min="14" max="14" width="12.6222222222222" style="92" customWidth="1"/>
    <col min="15" max="15" width="10.1222222222222" style="92" customWidth="1"/>
    <col min="16" max="16" width="13" style="92" customWidth="1"/>
    <col min="17" max="18" width="10.1222222222222" style="92" customWidth="1"/>
    <col min="19" max="19" width="12.3777777777778" style="92" customWidth="1"/>
    <col min="20" max="24" width="10.1222222222222" style="92" customWidth="1"/>
    <col min="25" max="25" width="11" style="92" customWidth="1"/>
    <col min="26" max="26" width="12.3777777777778" style="336" customWidth="1"/>
    <col min="27" max="16384" width="6.62222222222222" style="92"/>
  </cols>
  <sheetData>
    <row r="1" s="243" customFormat="1" ht="23.1" customHeight="1" spans="1:256">
      <c r="A1" s="208"/>
      <c r="B1" s="208"/>
      <c r="C1" s="208"/>
      <c r="D1" s="208"/>
      <c r="E1" s="208"/>
      <c r="F1" s="208"/>
      <c r="G1" s="208"/>
      <c r="H1" s="208"/>
      <c r="I1" s="208"/>
      <c r="J1" s="208"/>
      <c r="L1" s="208"/>
      <c r="M1" s="208"/>
      <c r="N1" s="208"/>
      <c r="O1" s="208"/>
      <c r="P1" s="208"/>
      <c r="Q1" s="208"/>
      <c r="R1" s="208"/>
      <c r="S1" s="208"/>
      <c r="T1" s="299" t="s">
        <v>203</v>
      </c>
      <c r="U1" s="299"/>
      <c r="V1" s="299"/>
      <c r="W1" s="299"/>
      <c r="X1" s="299"/>
      <c r="Y1" s="299"/>
      <c r="Z1" s="352"/>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c r="FE1" s="231"/>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c r="IK1" s="231"/>
      <c r="IL1" s="231"/>
      <c r="IM1" s="231"/>
      <c r="IN1" s="231"/>
      <c r="IO1" s="231"/>
      <c r="IP1" s="231"/>
      <c r="IQ1" s="231"/>
      <c r="IR1" s="231"/>
      <c r="IS1" s="231"/>
      <c r="IT1" s="231"/>
      <c r="IU1" s="231"/>
      <c r="IV1" s="231"/>
    </row>
    <row r="2" s="243" customFormat="1" ht="23.1" customHeight="1" spans="1:256">
      <c r="A2" s="235" t="s">
        <v>204</v>
      </c>
      <c r="B2" s="235"/>
      <c r="C2" s="235"/>
      <c r="D2" s="235"/>
      <c r="E2" s="235"/>
      <c r="F2" s="235"/>
      <c r="G2" s="235"/>
      <c r="H2" s="235"/>
      <c r="I2" s="235"/>
      <c r="J2" s="235"/>
      <c r="K2" s="235"/>
      <c r="L2" s="235"/>
      <c r="M2" s="235"/>
      <c r="N2" s="235"/>
      <c r="O2" s="235"/>
      <c r="P2" s="235"/>
      <c r="Q2" s="235"/>
      <c r="R2" s="235"/>
      <c r="S2" s="235"/>
      <c r="T2" s="235"/>
      <c r="U2" s="235"/>
      <c r="V2" s="235"/>
      <c r="W2" s="235"/>
      <c r="X2" s="235"/>
      <c r="Y2" s="235"/>
      <c r="Z2" s="353"/>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c r="ID2" s="231"/>
      <c r="IE2" s="231"/>
      <c r="IF2" s="231"/>
      <c r="IG2" s="231"/>
      <c r="IH2" s="231"/>
      <c r="II2" s="231"/>
      <c r="IJ2" s="231"/>
      <c r="IK2" s="231"/>
      <c r="IL2" s="231"/>
      <c r="IM2" s="231"/>
      <c r="IN2" s="231"/>
      <c r="IO2" s="231"/>
      <c r="IP2" s="231"/>
      <c r="IQ2" s="231"/>
      <c r="IR2" s="231"/>
      <c r="IS2" s="231"/>
      <c r="IT2" s="231"/>
      <c r="IU2" s="231"/>
      <c r="IV2" s="231"/>
    </row>
    <row r="3" s="243" customFormat="1" ht="44.25" customHeight="1" spans="4:256">
      <c r="D3" s="211"/>
      <c r="E3" s="211"/>
      <c r="F3" s="211"/>
      <c r="G3" s="211"/>
      <c r="H3" s="211"/>
      <c r="I3" s="211"/>
      <c r="J3" s="211"/>
      <c r="L3" s="339"/>
      <c r="M3" s="339"/>
      <c r="N3" s="234"/>
      <c r="O3" s="211"/>
      <c r="P3" s="340"/>
      <c r="Q3" s="211"/>
      <c r="R3" s="211"/>
      <c r="S3" s="339"/>
      <c r="U3" s="343"/>
      <c r="V3" s="343"/>
      <c r="W3" s="343"/>
      <c r="X3" s="343"/>
      <c r="Y3" s="343" t="s">
        <v>90</v>
      </c>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1"/>
      <c r="IS3" s="231"/>
      <c r="IT3" s="231"/>
      <c r="IU3" s="231"/>
      <c r="IV3" s="231"/>
    </row>
    <row r="4" s="243" customFormat="1" ht="23.1" customHeight="1" spans="1:256">
      <c r="A4" s="214" t="s">
        <v>116</v>
      </c>
      <c r="B4" s="214" t="s">
        <v>91</v>
      </c>
      <c r="C4" s="226" t="s">
        <v>117</v>
      </c>
      <c r="D4" s="215" t="s">
        <v>118</v>
      </c>
      <c r="E4" s="226" t="s">
        <v>205</v>
      </c>
      <c r="F4" s="226"/>
      <c r="G4" s="226"/>
      <c r="H4" s="226"/>
      <c r="I4" s="226"/>
      <c r="J4" s="226"/>
      <c r="K4" s="226" t="s">
        <v>206</v>
      </c>
      <c r="L4" s="226"/>
      <c r="M4" s="226"/>
      <c r="N4" s="226"/>
      <c r="O4" s="226"/>
      <c r="P4" s="226"/>
      <c r="Q4" s="226"/>
      <c r="R4" s="344"/>
      <c r="S4" s="344" t="s">
        <v>207</v>
      </c>
      <c r="T4" s="345" t="s">
        <v>208</v>
      </c>
      <c r="U4" s="346"/>
      <c r="V4" s="346"/>
      <c r="W4" s="346"/>
      <c r="X4" s="346"/>
      <c r="Y4" s="354"/>
      <c r="Z4" s="353"/>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c r="IU4" s="231"/>
      <c r="IV4" s="231"/>
    </row>
    <row r="5" s="243" customFormat="1" ht="19.5" customHeight="1" spans="1:256">
      <c r="A5" s="214"/>
      <c r="B5" s="214"/>
      <c r="C5" s="226"/>
      <c r="D5" s="215"/>
      <c r="E5" s="226"/>
      <c r="F5" s="226"/>
      <c r="G5" s="226"/>
      <c r="H5" s="226"/>
      <c r="I5" s="226"/>
      <c r="J5" s="226"/>
      <c r="K5" s="226"/>
      <c r="L5" s="226"/>
      <c r="M5" s="226"/>
      <c r="N5" s="226"/>
      <c r="O5" s="226"/>
      <c r="P5" s="226"/>
      <c r="Q5" s="226"/>
      <c r="R5" s="344"/>
      <c r="S5" s="344"/>
      <c r="T5" s="347"/>
      <c r="U5" s="348"/>
      <c r="V5" s="348"/>
      <c r="W5" s="348"/>
      <c r="X5" s="348"/>
      <c r="Y5" s="355"/>
      <c r="Z5" s="353"/>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c r="IV5" s="231"/>
    </row>
    <row r="6" s="243" customFormat="1" ht="50.25" customHeight="1" spans="1:256">
      <c r="A6" s="214"/>
      <c r="B6" s="214"/>
      <c r="C6" s="226"/>
      <c r="D6" s="214"/>
      <c r="E6" s="250" t="s">
        <v>107</v>
      </c>
      <c r="F6" s="250" t="s">
        <v>209</v>
      </c>
      <c r="G6" s="250" t="s">
        <v>210</v>
      </c>
      <c r="H6" s="250" t="s">
        <v>211</v>
      </c>
      <c r="I6" s="250" t="s">
        <v>212</v>
      </c>
      <c r="J6" s="250" t="s">
        <v>213</v>
      </c>
      <c r="K6" s="341" t="s">
        <v>107</v>
      </c>
      <c r="L6" s="341" t="s">
        <v>214</v>
      </c>
      <c r="M6" s="341" t="s">
        <v>215</v>
      </c>
      <c r="N6" s="250" t="s">
        <v>216</v>
      </c>
      <c r="O6" s="250" t="s">
        <v>217</v>
      </c>
      <c r="P6" s="250" t="s">
        <v>218</v>
      </c>
      <c r="Q6" s="250" t="s">
        <v>219</v>
      </c>
      <c r="R6" s="349" t="s">
        <v>220</v>
      </c>
      <c r="S6" s="226"/>
      <c r="T6" s="251" t="s">
        <v>107</v>
      </c>
      <c r="U6" s="251" t="s">
        <v>221</v>
      </c>
      <c r="V6" s="251" t="s">
        <v>222</v>
      </c>
      <c r="W6" s="251" t="s">
        <v>223</v>
      </c>
      <c r="X6" s="251" t="s">
        <v>224</v>
      </c>
      <c r="Y6" s="356" t="s">
        <v>208</v>
      </c>
      <c r="Z6" s="353"/>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c r="IV6" s="231"/>
    </row>
    <row r="7" ht="23.1" customHeight="1" spans="1:26">
      <c r="A7" s="116"/>
      <c r="B7" s="314"/>
      <c r="C7" s="337" t="s">
        <v>107</v>
      </c>
      <c r="D7" s="338">
        <f t="shared" ref="D7:D34" si="0">E7+K7+S7+T7</f>
        <v>6691221.93</v>
      </c>
      <c r="E7" s="338">
        <f>SUM(F7:J7)</f>
        <v>4576120</v>
      </c>
      <c r="F7" s="338">
        <f t="shared" ref="E7:Y7" si="1">F8</f>
        <v>2866024</v>
      </c>
      <c r="G7" s="338">
        <f t="shared" si="1"/>
        <v>1485060</v>
      </c>
      <c r="H7" s="338">
        <f t="shared" si="1"/>
        <v>0</v>
      </c>
      <c r="I7" s="338">
        <f t="shared" si="1"/>
        <v>225036</v>
      </c>
      <c r="J7" s="338">
        <f t="shared" si="1"/>
        <v>0</v>
      </c>
      <c r="K7" s="338">
        <f>SUM(L7:R7)</f>
        <v>1497402.89</v>
      </c>
      <c r="L7" s="338">
        <f t="shared" si="1"/>
        <v>742995.84</v>
      </c>
      <c r="M7" s="338">
        <f t="shared" si="1"/>
        <v>334950.72</v>
      </c>
      <c r="N7" s="338">
        <f t="shared" si="1"/>
        <v>348279.3</v>
      </c>
      <c r="O7" s="338">
        <f t="shared" si="1"/>
        <v>0</v>
      </c>
      <c r="P7" s="338">
        <f t="shared" si="1"/>
        <v>41868.84</v>
      </c>
      <c r="Q7" s="338">
        <f t="shared" si="1"/>
        <v>29308.19</v>
      </c>
      <c r="R7" s="338">
        <f t="shared" si="1"/>
        <v>0</v>
      </c>
      <c r="S7" s="338">
        <f t="shared" si="1"/>
        <v>502426.08</v>
      </c>
      <c r="T7" s="338">
        <f t="shared" si="1"/>
        <v>115272.96</v>
      </c>
      <c r="U7" s="338">
        <f t="shared" si="1"/>
        <v>7200</v>
      </c>
      <c r="V7" s="338">
        <f t="shared" si="1"/>
        <v>0</v>
      </c>
      <c r="W7" s="338">
        <f t="shared" si="1"/>
        <v>40527.36</v>
      </c>
      <c r="X7" s="338">
        <f t="shared" si="1"/>
        <v>67545.6</v>
      </c>
      <c r="Y7" s="338">
        <f t="shared" si="1"/>
        <v>0</v>
      </c>
      <c r="Z7" s="92"/>
    </row>
    <row r="8" s="243" customFormat="1" ht="23.1" customHeight="1" spans="1:256">
      <c r="A8" s="116"/>
      <c r="B8" s="314" t="s">
        <v>108</v>
      </c>
      <c r="C8" s="116" t="s">
        <v>109</v>
      </c>
      <c r="D8" s="338">
        <f t="shared" si="0"/>
        <v>6691221.93</v>
      </c>
      <c r="E8" s="338">
        <f t="shared" ref="E8:E34" si="2">SUM(F8:J8)</f>
        <v>4576120</v>
      </c>
      <c r="F8" s="338">
        <f t="shared" ref="E8:J8" si="3">F9+F25</f>
        <v>2866024</v>
      </c>
      <c r="G8" s="338">
        <f t="shared" si="3"/>
        <v>1485060</v>
      </c>
      <c r="H8" s="338">
        <f t="shared" si="3"/>
        <v>0</v>
      </c>
      <c r="I8" s="338">
        <f t="shared" si="3"/>
        <v>225036</v>
      </c>
      <c r="J8" s="338">
        <f t="shared" si="3"/>
        <v>0</v>
      </c>
      <c r="K8" s="338">
        <f t="shared" ref="K8:K34" si="4">SUM(L8:R8)</f>
        <v>1497402.89</v>
      </c>
      <c r="L8" s="338">
        <f t="shared" ref="L8:Y8" si="5">L9+L25</f>
        <v>742995.84</v>
      </c>
      <c r="M8" s="338">
        <f t="shared" si="5"/>
        <v>334950.72</v>
      </c>
      <c r="N8" s="338">
        <f t="shared" si="5"/>
        <v>348279.3</v>
      </c>
      <c r="O8" s="338">
        <f t="shared" si="5"/>
        <v>0</v>
      </c>
      <c r="P8" s="338">
        <f t="shared" si="5"/>
        <v>41868.84</v>
      </c>
      <c r="Q8" s="338">
        <f t="shared" si="5"/>
        <v>29308.19</v>
      </c>
      <c r="R8" s="338">
        <f t="shared" ref="R8" si="6">R9+R25</f>
        <v>0</v>
      </c>
      <c r="S8" s="338">
        <f t="shared" ref="S8" si="7">S9+S25</f>
        <v>502426.08</v>
      </c>
      <c r="T8" s="338">
        <f t="shared" si="5"/>
        <v>115272.96</v>
      </c>
      <c r="U8" s="338">
        <f t="shared" si="5"/>
        <v>7200</v>
      </c>
      <c r="V8" s="338">
        <f t="shared" si="5"/>
        <v>0</v>
      </c>
      <c r="W8" s="338">
        <f t="shared" si="5"/>
        <v>40527.36</v>
      </c>
      <c r="X8" s="338">
        <f t="shared" si="5"/>
        <v>67545.6</v>
      </c>
      <c r="Y8" s="338">
        <f t="shared" si="5"/>
        <v>0</v>
      </c>
      <c r="Z8" s="353"/>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c r="IR8" s="231"/>
      <c r="IS8" s="231"/>
      <c r="IT8" s="231"/>
      <c r="IU8" s="231"/>
      <c r="IV8" s="231"/>
    </row>
    <row r="9" s="243" customFormat="1" ht="23.1" customHeight="1" spans="1:256">
      <c r="A9" s="116"/>
      <c r="B9" s="314" t="s">
        <v>110</v>
      </c>
      <c r="C9" s="116" t="s">
        <v>111</v>
      </c>
      <c r="D9" s="338">
        <f t="shared" si="0"/>
        <v>6417864.53</v>
      </c>
      <c r="E9" s="338">
        <f t="shared" si="2"/>
        <v>4411920</v>
      </c>
      <c r="F9" s="338">
        <f t="shared" ref="E9:J9" si="8">F10+F16+F19+F22</f>
        <v>2701824</v>
      </c>
      <c r="G9" s="338">
        <f t="shared" si="8"/>
        <v>1485060</v>
      </c>
      <c r="H9" s="338">
        <f t="shared" si="8"/>
        <v>0</v>
      </c>
      <c r="I9" s="338">
        <f t="shared" si="8"/>
        <v>225036</v>
      </c>
      <c r="J9" s="338">
        <f t="shared" si="8"/>
        <v>0</v>
      </c>
      <c r="K9" s="338">
        <f t="shared" si="4"/>
        <v>1390045.49</v>
      </c>
      <c r="L9" s="338">
        <f t="shared" ref="L9:Q9" si="9">L10+L16+L19+L22</f>
        <v>669901.44</v>
      </c>
      <c r="M9" s="338">
        <f t="shared" si="9"/>
        <v>334950.72</v>
      </c>
      <c r="N9" s="338">
        <f t="shared" si="9"/>
        <v>314016.3</v>
      </c>
      <c r="O9" s="338">
        <f t="shared" si="9"/>
        <v>0</v>
      </c>
      <c r="P9" s="338">
        <f t="shared" si="9"/>
        <v>41868.84</v>
      </c>
      <c r="Q9" s="338">
        <f t="shared" si="9"/>
        <v>29308.19</v>
      </c>
      <c r="R9" s="338">
        <f t="shared" ref="R9" si="10">R10+R16+R19+R22</f>
        <v>0</v>
      </c>
      <c r="S9" s="338">
        <f t="shared" ref="S9" si="11">S10+S16+S19+S22</f>
        <v>502426.08</v>
      </c>
      <c r="T9" s="338">
        <f t="shared" ref="T9:Y9" si="12">T19</f>
        <v>113472.96</v>
      </c>
      <c r="U9" s="338">
        <f t="shared" si="12"/>
        <v>5400</v>
      </c>
      <c r="V9" s="338">
        <f t="shared" si="12"/>
        <v>0</v>
      </c>
      <c r="W9" s="338">
        <f t="shared" si="12"/>
        <v>40527.36</v>
      </c>
      <c r="X9" s="338">
        <f t="shared" si="12"/>
        <v>67545.6</v>
      </c>
      <c r="Y9" s="338">
        <f t="shared" si="12"/>
        <v>0</v>
      </c>
      <c r="Z9" s="353"/>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c r="FE9" s="231"/>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c r="GI9" s="231"/>
      <c r="GJ9" s="231"/>
      <c r="GK9" s="231"/>
      <c r="GL9" s="231"/>
      <c r="GM9" s="231"/>
      <c r="GN9" s="231"/>
      <c r="GO9" s="231"/>
      <c r="GP9" s="231"/>
      <c r="GQ9" s="231"/>
      <c r="GR9" s="231"/>
      <c r="GS9" s="231"/>
      <c r="GT9" s="231"/>
      <c r="GU9" s="231"/>
      <c r="GV9" s="231"/>
      <c r="GW9" s="231"/>
      <c r="GX9" s="231"/>
      <c r="GY9" s="231"/>
      <c r="GZ9" s="231"/>
      <c r="HA9" s="231"/>
      <c r="HB9" s="231"/>
      <c r="HC9" s="231"/>
      <c r="HD9" s="231"/>
      <c r="HE9" s="231"/>
      <c r="HF9" s="231"/>
      <c r="HG9" s="231"/>
      <c r="HH9" s="231"/>
      <c r="HI9" s="231"/>
      <c r="HJ9" s="231"/>
      <c r="HK9" s="231"/>
      <c r="HL9" s="231"/>
      <c r="HM9" s="231"/>
      <c r="HN9" s="231"/>
      <c r="HO9" s="231"/>
      <c r="HP9" s="231"/>
      <c r="HQ9" s="231"/>
      <c r="HR9" s="231"/>
      <c r="HS9" s="231"/>
      <c r="HT9" s="231"/>
      <c r="HU9" s="231"/>
      <c r="HV9" s="231"/>
      <c r="HW9" s="231"/>
      <c r="HX9" s="231"/>
      <c r="HY9" s="231"/>
      <c r="HZ9" s="231"/>
      <c r="IA9" s="231"/>
      <c r="IB9" s="231"/>
      <c r="IC9" s="231"/>
      <c r="ID9" s="231"/>
      <c r="IE9" s="231"/>
      <c r="IF9" s="231"/>
      <c r="IG9" s="231"/>
      <c r="IH9" s="231"/>
      <c r="II9" s="231"/>
      <c r="IJ9" s="231"/>
      <c r="IK9" s="231"/>
      <c r="IL9" s="231"/>
      <c r="IM9" s="231"/>
      <c r="IN9" s="231"/>
      <c r="IO9" s="231"/>
      <c r="IP9" s="231"/>
      <c r="IQ9" s="231"/>
      <c r="IR9" s="231"/>
      <c r="IS9" s="231"/>
      <c r="IT9" s="231"/>
      <c r="IU9" s="231"/>
      <c r="IV9" s="231"/>
    </row>
    <row r="10" s="243" customFormat="1" ht="23.1" customHeight="1" spans="1:256">
      <c r="A10" s="129" t="s">
        <v>120</v>
      </c>
      <c r="B10" s="314" t="s">
        <v>110</v>
      </c>
      <c r="C10" s="130" t="s">
        <v>121</v>
      </c>
      <c r="D10" s="338">
        <f t="shared" si="0"/>
        <v>1076029.19</v>
      </c>
      <c r="E10" s="338">
        <f t="shared" si="2"/>
        <v>0</v>
      </c>
      <c r="F10" s="338">
        <f t="shared" ref="E10:J10" si="13">F11+F14</f>
        <v>0</v>
      </c>
      <c r="G10" s="338">
        <f t="shared" si="13"/>
        <v>0</v>
      </c>
      <c r="H10" s="338">
        <f t="shared" si="13"/>
        <v>0</v>
      </c>
      <c r="I10" s="338">
        <f t="shared" si="13"/>
        <v>0</v>
      </c>
      <c r="J10" s="338">
        <f t="shared" si="13"/>
        <v>0</v>
      </c>
      <c r="K10" s="338">
        <f t="shared" si="4"/>
        <v>1076029.19</v>
      </c>
      <c r="L10" s="338">
        <f t="shared" ref="L10:Y10" si="14">L11+L14</f>
        <v>669901.44</v>
      </c>
      <c r="M10" s="338">
        <f t="shared" si="14"/>
        <v>334950.72</v>
      </c>
      <c r="N10" s="338">
        <f t="shared" si="14"/>
        <v>0</v>
      </c>
      <c r="O10" s="338">
        <f t="shared" si="14"/>
        <v>0</v>
      </c>
      <c r="P10" s="338">
        <f t="shared" si="14"/>
        <v>41868.84</v>
      </c>
      <c r="Q10" s="338">
        <f t="shared" si="14"/>
        <v>29308.19</v>
      </c>
      <c r="R10" s="338">
        <f t="shared" si="14"/>
        <v>0</v>
      </c>
      <c r="S10" s="338">
        <f t="shared" si="14"/>
        <v>0</v>
      </c>
      <c r="T10" s="338">
        <f t="shared" si="14"/>
        <v>0</v>
      </c>
      <c r="U10" s="338">
        <f t="shared" si="14"/>
        <v>0</v>
      </c>
      <c r="V10" s="338">
        <f t="shared" si="14"/>
        <v>0</v>
      </c>
      <c r="W10" s="338">
        <f t="shared" si="14"/>
        <v>0</v>
      </c>
      <c r="X10" s="338">
        <f t="shared" si="14"/>
        <v>0</v>
      </c>
      <c r="Y10" s="338">
        <f t="shared" si="14"/>
        <v>0</v>
      </c>
      <c r="Z10" s="353"/>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c r="IO10" s="231"/>
      <c r="IP10" s="231"/>
      <c r="IQ10" s="231"/>
      <c r="IR10" s="231"/>
      <c r="IS10" s="231"/>
      <c r="IT10" s="231"/>
      <c r="IU10" s="231"/>
      <c r="IV10" s="231"/>
    </row>
    <row r="11" s="243" customFormat="1" ht="23.1" customHeight="1" spans="1:256">
      <c r="A11" s="129" t="s">
        <v>122</v>
      </c>
      <c r="B11" s="314" t="s">
        <v>110</v>
      </c>
      <c r="C11" s="130" t="s">
        <v>123</v>
      </c>
      <c r="D11" s="338">
        <f t="shared" si="0"/>
        <v>1004852.16</v>
      </c>
      <c r="E11" s="338">
        <f t="shared" si="2"/>
        <v>0</v>
      </c>
      <c r="F11" s="338">
        <f t="shared" ref="E11:J11" si="15">F12+F13</f>
        <v>0</v>
      </c>
      <c r="G11" s="338">
        <f t="shared" si="15"/>
        <v>0</v>
      </c>
      <c r="H11" s="338">
        <f t="shared" si="15"/>
        <v>0</v>
      </c>
      <c r="I11" s="338">
        <f t="shared" si="15"/>
        <v>0</v>
      </c>
      <c r="J11" s="338">
        <f t="shared" si="15"/>
        <v>0</v>
      </c>
      <c r="K11" s="338">
        <f t="shared" si="4"/>
        <v>1004852.16</v>
      </c>
      <c r="L11" s="338">
        <f t="shared" ref="L11:Y11" si="16">L12+L13</f>
        <v>669901.44</v>
      </c>
      <c r="M11" s="338">
        <f t="shared" si="16"/>
        <v>334950.72</v>
      </c>
      <c r="N11" s="338">
        <f t="shared" si="16"/>
        <v>0</v>
      </c>
      <c r="O11" s="338">
        <f t="shared" si="16"/>
        <v>0</v>
      </c>
      <c r="P11" s="338">
        <f t="shared" si="16"/>
        <v>0</v>
      </c>
      <c r="Q11" s="338">
        <f t="shared" si="16"/>
        <v>0</v>
      </c>
      <c r="R11" s="338">
        <f t="shared" si="16"/>
        <v>0</v>
      </c>
      <c r="S11" s="338">
        <f t="shared" si="16"/>
        <v>0</v>
      </c>
      <c r="T11" s="338">
        <f t="shared" si="16"/>
        <v>0</v>
      </c>
      <c r="U11" s="338">
        <f t="shared" si="16"/>
        <v>0</v>
      </c>
      <c r="V11" s="338">
        <f t="shared" si="16"/>
        <v>0</v>
      </c>
      <c r="W11" s="338">
        <f t="shared" si="16"/>
        <v>0</v>
      </c>
      <c r="X11" s="338">
        <f t="shared" si="16"/>
        <v>0</v>
      </c>
      <c r="Y11" s="338">
        <f t="shared" si="16"/>
        <v>0</v>
      </c>
      <c r="Z11" s="353"/>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c r="EW11" s="231"/>
      <c r="EX11" s="231"/>
      <c r="EY11" s="231"/>
      <c r="EZ11" s="231"/>
      <c r="FA11" s="231"/>
      <c r="FB11" s="231"/>
      <c r="FC11" s="231"/>
      <c r="FD11" s="231"/>
      <c r="FE11" s="231"/>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c r="HF11" s="231"/>
      <c r="HG11" s="231"/>
      <c r="HH11" s="231"/>
      <c r="HI11" s="231"/>
      <c r="HJ11" s="231"/>
      <c r="HK11" s="231"/>
      <c r="HL11" s="231"/>
      <c r="HM11" s="231"/>
      <c r="HN11" s="231"/>
      <c r="HO11" s="231"/>
      <c r="HP11" s="231"/>
      <c r="HQ11" s="231"/>
      <c r="HR11" s="231"/>
      <c r="HS11" s="231"/>
      <c r="HT11" s="231"/>
      <c r="HU11" s="231"/>
      <c r="HV11" s="231"/>
      <c r="HW11" s="231"/>
      <c r="HX11" s="231"/>
      <c r="HY11" s="231"/>
      <c r="HZ11" s="231"/>
      <c r="IA11" s="231"/>
      <c r="IB11" s="231"/>
      <c r="IC11" s="231"/>
      <c r="ID11" s="231"/>
      <c r="IE11" s="231"/>
      <c r="IF11" s="231"/>
      <c r="IG11" s="231"/>
      <c r="IH11" s="231"/>
      <c r="II11" s="231"/>
      <c r="IJ11" s="231"/>
      <c r="IK11" s="231"/>
      <c r="IL11" s="231"/>
      <c r="IM11" s="231"/>
      <c r="IN11" s="231"/>
      <c r="IO11" s="231"/>
      <c r="IP11" s="231"/>
      <c r="IQ11" s="231"/>
      <c r="IR11" s="231"/>
      <c r="IS11" s="231"/>
      <c r="IT11" s="231"/>
      <c r="IU11" s="231"/>
      <c r="IV11" s="231"/>
    </row>
    <row r="12" s="243" customFormat="1" ht="23.1" customHeight="1" spans="1:256">
      <c r="A12" s="129" t="s">
        <v>124</v>
      </c>
      <c r="B12" s="314" t="s">
        <v>110</v>
      </c>
      <c r="C12" s="130" t="s">
        <v>125</v>
      </c>
      <c r="D12" s="338">
        <f t="shared" si="0"/>
        <v>669901.44</v>
      </c>
      <c r="E12" s="338">
        <f t="shared" si="2"/>
        <v>0</v>
      </c>
      <c r="F12" s="338"/>
      <c r="G12" s="338"/>
      <c r="H12" s="338"/>
      <c r="I12" s="338"/>
      <c r="J12" s="338"/>
      <c r="K12" s="338">
        <f t="shared" si="4"/>
        <v>669901.44</v>
      </c>
      <c r="L12" s="338">
        <v>669901.44</v>
      </c>
      <c r="M12" s="338"/>
      <c r="N12" s="338"/>
      <c r="O12" s="338"/>
      <c r="P12" s="338"/>
      <c r="Q12" s="338"/>
      <c r="R12" s="338"/>
      <c r="S12" s="338"/>
      <c r="T12" s="338"/>
      <c r="U12" s="338"/>
      <c r="V12" s="338"/>
      <c r="W12" s="338"/>
      <c r="X12" s="338"/>
      <c r="Y12" s="338"/>
      <c r="Z12" s="353"/>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c r="EW12" s="231"/>
      <c r="EX12" s="231"/>
      <c r="EY12" s="231"/>
      <c r="EZ12" s="231"/>
      <c r="FA12" s="231"/>
      <c r="FB12" s="231"/>
      <c r="FC12" s="231"/>
      <c r="FD12" s="231"/>
      <c r="FE12" s="231"/>
      <c r="FF12" s="231"/>
      <c r="FG12" s="231"/>
      <c r="FH12" s="231"/>
      <c r="FI12" s="231"/>
      <c r="FJ12" s="231"/>
      <c r="FK12" s="231"/>
      <c r="FL12" s="231"/>
      <c r="FM12" s="231"/>
      <c r="FN12" s="231"/>
      <c r="FO12" s="231"/>
      <c r="FP12" s="231"/>
      <c r="FQ12" s="231"/>
      <c r="FR12" s="231"/>
      <c r="FS12" s="231"/>
      <c r="FT12" s="231"/>
      <c r="FU12" s="231"/>
      <c r="FV12" s="231"/>
      <c r="FW12" s="231"/>
      <c r="FX12" s="231"/>
      <c r="FY12" s="231"/>
      <c r="FZ12" s="231"/>
      <c r="GA12" s="231"/>
      <c r="GB12" s="231"/>
      <c r="GC12" s="231"/>
      <c r="GD12" s="231"/>
      <c r="GE12" s="231"/>
      <c r="GF12" s="231"/>
      <c r="GG12" s="231"/>
      <c r="GH12" s="231"/>
      <c r="GI12" s="231"/>
      <c r="GJ12" s="231"/>
      <c r="GK12" s="231"/>
      <c r="GL12" s="231"/>
      <c r="GM12" s="231"/>
      <c r="GN12" s="231"/>
      <c r="GO12" s="231"/>
      <c r="GP12" s="231"/>
      <c r="GQ12" s="231"/>
      <c r="GR12" s="231"/>
      <c r="GS12" s="231"/>
      <c r="GT12" s="231"/>
      <c r="GU12" s="231"/>
      <c r="GV12" s="231"/>
      <c r="GW12" s="231"/>
      <c r="GX12" s="231"/>
      <c r="GY12" s="231"/>
      <c r="GZ12" s="231"/>
      <c r="HA12" s="231"/>
      <c r="HB12" s="231"/>
      <c r="HC12" s="231"/>
      <c r="HD12" s="231"/>
      <c r="HE12" s="231"/>
      <c r="HF12" s="231"/>
      <c r="HG12" s="231"/>
      <c r="HH12" s="231"/>
      <c r="HI12" s="231"/>
      <c r="HJ12" s="231"/>
      <c r="HK12" s="231"/>
      <c r="HL12" s="231"/>
      <c r="HM12" s="231"/>
      <c r="HN12" s="231"/>
      <c r="HO12" s="231"/>
      <c r="HP12" s="231"/>
      <c r="HQ12" s="231"/>
      <c r="HR12" s="231"/>
      <c r="HS12" s="231"/>
      <c r="HT12" s="231"/>
      <c r="HU12" s="231"/>
      <c r="HV12" s="231"/>
      <c r="HW12" s="231"/>
      <c r="HX12" s="231"/>
      <c r="HY12" s="231"/>
      <c r="HZ12" s="231"/>
      <c r="IA12" s="231"/>
      <c r="IB12" s="231"/>
      <c r="IC12" s="231"/>
      <c r="ID12" s="231"/>
      <c r="IE12" s="231"/>
      <c r="IF12" s="231"/>
      <c r="IG12" s="231"/>
      <c r="IH12" s="231"/>
      <c r="II12" s="231"/>
      <c r="IJ12" s="231"/>
      <c r="IK12" s="231"/>
      <c r="IL12" s="231"/>
      <c r="IM12" s="231"/>
      <c r="IN12" s="231"/>
      <c r="IO12" s="231"/>
      <c r="IP12" s="231"/>
      <c r="IQ12" s="231"/>
      <c r="IR12" s="231"/>
      <c r="IS12" s="231"/>
      <c r="IT12" s="231"/>
      <c r="IU12" s="231"/>
      <c r="IV12" s="231"/>
    </row>
    <row r="13" s="243" customFormat="1" ht="23.1" customHeight="1" spans="1:256">
      <c r="A13" s="129" t="s">
        <v>126</v>
      </c>
      <c r="B13" s="314" t="s">
        <v>110</v>
      </c>
      <c r="C13" s="130" t="s">
        <v>127</v>
      </c>
      <c r="D13" s="338">
        <f t="shared" si="0"/>
        <v>334950.72</v>
      </c>
      <c r="E13" s="338">
        <f t="shared" si="2"/>
        <v>0</v>
      </c>
      <c r="F13" s="338"/>
      <c r="G13" s="338"/>
      <c r="H13" s="338"/>
      <c r="I13" s="338"/>
      <c r="J13" s="338"/>
      <c r="K13" s="338">
        <f t="shared" si="4"/>
        <v>334950.72</v>
      </c>
      <c r="L13" s="338"/>
      <c r="M13" s="338">
        <v>334950.72</v>
      </c>
      <c r="N13" s="338"/>
      <c r="O13" s="338"/>
      <c r="P13" s="338"/>
      <c r="Q13" s="338"/>
      <c r="R13" s="338"/>
      <c r="S13" s="338"/>
      <c r="T13" s="338"/>
      <c r="U13" s="338"/>
      <c r="V13" s="338"/>
      <c r="W13" s="338"/>
      <c r="X13" s="338"/>
      <c r="Y13" s="338"/>
      <c r="Z13" s="353"/>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c r="IV13" s="231"/>
    </row>
    <row r="14" s="243" customFormat="1" ht="23.1" customHeight="1" spans="1:256">
      <c r="A14" s="129" t="s">
        <v>128</v>
      </c>
      <c r="B14" s="314" t="s">
        <v>110</v>
      </c>
      <c r="C14" s="130" t="s">
        <v>129</v>
      </c>
      <c r="D14" s="338">
        <f t="shared" si="0"/>
        <v>71177.03</v>
      </c>
      <c r="E14" s="338">
        <f t="shared" si="2"/>
        <v>0</v>
      </c>
      <c r="F14" s="338">
        <f t="shared" ref="E14:R14" si="17">F15</f>
        <v>0</v>
      </c>
      <c r="G14" s="338">
        <f t="shared" si="17"/>
        <v>0</v>
      </c>
      <c r="H14" s="338">
        <f t="shared" si="17"/>
        <v>0</v>
      </c>
      <c r="I14" s="338">
        <f t="shared" si="17"/>
        <v>0</v>
      </c>
      <c r="J14" s="338">
        <f t="shared" si="17"/>
        <v>0</v>
      </c>
      <c r="K14" s="338">
        <f t="shared" si="4"/>
        <v>71177.03</v>
      </c>
      <c r="L14" s="338">
        <f t="shared" si="17"/>
        <v>0</v>
      </c>
      <c r="M14" s="338">
        <f t="shared" si="17"/>
        <v>0</v>
      </c>
      <c r="N14" s="338">
        <f t="shared" si="17"/>
        <v>0</v>
      </c>
      <c r="O14" s="338">
        <f t="shared" si="17"/>
        <v>0</v>
      </c>
      <c r="P14" s="338">
        <f t="shared" si="17"/>
        <v>41868.84</v>
      </c>
      <c r="Q14" s="338">
        <f t="shared" si="17"/>
        <v>29308.19</v>
      </c>
      <c r="R14" s="338">
        <f t="shared" si="17"/>
        <v>0</v>
      </c>
      <c r="S14" s="338"/>
      <c r="T14" s="338"/>
      <c r="U14" s="338"/>
      <c r="V14" s="338"/>
      <c r="W14" s="338"/>
      <c r="X14" s="338"/>
      <c r="Y14" s="338"/>
      <c r="Z14" s="353"/>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c r="IV14" s="231"/>
    </row>
    <row r="15" s="243" customFormat="1" ht="23.1" customHeight="1" spans="1:256">
      <c r="A15" s="129" t="s">
        <v>130</v>
      </c>
      <c r="B15" s="314" t="s">
        <v>110</v>
      </c>
      <c r="C15" s="130" t="s">
        <v>131</v>
      </c>
      <c r="D15" s="338">
        <f t="shared" si="0"/>
        <v>71177.03</v>
      </c>
      <c r="E15" s="338">
        <f t="shared" si="2"/>
        <v>0</v>
      </c>
      <c r="F15" s="338"/>
      <c r="G15" s="338"/>
      <c r="H15" s="338"/>
      <c r="I15" s="338"/>
      <c r="J15" s="338"/>
      <c r="K15" s="338">
        <f t="shared" si="4"/>
        <v>71177.03</v>
      </c>
      <c r="L15" s="338"/>
      <c r="M15" s="338"/>
      <c r="N15" s="338"/>
      <c r="O15" s="338"/>
      <c r="P15" s="338">
        <v>41868.84</v>
      </c>
      <c r="Q15" s="338">
        <v>29308.19</v>
      </c>
      <c r="R15" s="338"/>
      <c r="S15" s="338"/>
      <c r="T15" s="338"/>
      <c r="U15" s="338"/>
      <c r="V15" s="338"/>
      <c r="W15" s="338"/>
      <c r="X15" s="338"/>
      <c r="Y15" s="338"/>
      <c r="Z15" s="353"/>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1"/>
      <c r="IS15" s="231"/>
      <c r="IT15" s="231"/>
      <c r="IU15" s="231"/>
      <c r="IV15" s="231"/>
    </row>
    <row r="16" s="243" customFormat="1" ht="23.1" customHeight="1" spans="1:256">
      <c r="A16" s="129" t="s">
        <v>132</v>
      </c>
      <c r="B16" s="314" t="s">
        <v>110</v>
      </c>
      <c r="C16" s="130" t="s">
        <v>133</v>
      </c>
      <c r="D16" s="338">
        <f t="shared" si="0"/>
        <v>314016.3</v>
      </c>
      <c r="E16" s="338">
        <f t="shared" si="2"/>
        <v>0</v>
      </c>
      <c r="F16" s="338">
        <f t="shared" ref="E16:M17" si="18">F17</f>
        <v>0</v>
      </c>
      <c r="G16" s="338">
        <f t="shared" si="18"/>
        <v>0</v>
      </c>
      <c r="H16" s="338">
        <f t="shared" si="18"/>
        <v>0</v>
      </c>
      <c r="I16" s="338">
        <f t="shared" si="18"/>
        <v>0</v>
      </c>
      <c r="J16" s="338">
        <f t="shared" si="18"/>
        <v>0</v>
      </c>
      <c r="K16" s="338">
        <f t="shared" si="4"/>
        <v>314016.3</v>
      </c>
      <c r="L16" s="338">
        <f t="shared" si="18"/>
        <v>0</v>
      </c>
      <c r="M16" s="338">
        <f t="shared" si="18"/>
        <v>0</v>
      </c>
      <c r="N16" s="338">
        <f>N17</f>
        <v>314016.3</v>
      </c>
      <c r="O16" s="338">
        <f t="shared" ref="O16:Y17" si="19">O17</f>
        <v>0</v>
      </c>
      <c r="P16" s="338">
        <f t="shared" si="19"/>
        <v>0</v>
      </c>
      <c r="Q16" s="338">
        <f t="shared" si="19"/>
        <v>0</v>
      </c>
      <c r="R16" s="338">
        <f t="shared" si="19"/>
        <v>0</v>
      </c>
      <c r="S16" s="338">
        <f t="shared" si="19"/>
        <v>0</v>
      </c>
      <c r="T16" s="338">
        <f t="shared" si="19"/>
        <v>0</v>
      </c>
      <c r="U16" s="338">
        <f t="shared" si="19"/>
        <v>0</v>
      </c>
      <c r="V16" s="338">
        <f t="shared" si="19"/>
        <v>0</v>
      </c>
      <c r="W16" s="338">
        <f t="shared" si="19"/>
        <v>0</v>
      </c>
      <c r="X16" s="338">
        <f t="shared" si="19"/>
        <v>0</v>
      </c>
      <c r="Y16" s="338">
        <f t="shared" si="19"/>
        <v>0</v>
      </c>
      <c r="Z16" s="353"/>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c r="IV16" s="231"/>
    </row>
    <row r="17" s="243" customFormat="1" ht="23.1" customHeight="1" spans="1:256">
      <c r="A17" s="129" t="s">
        <v>134</v>
      </c>
      <c r="B17" s="314" t="s">
        <v>110</v>
      </c>
      <c r="C17" s="130" t="s">
        <v>135</v>
      </c>
      <c r="D17" s="338">
        <f t="shared" si="0"/>
        <v>314016.3</v>
      </c>
      <c r="E17" s="338">
        <f t="shared" si="2"/>
        <v>0</v>
      </c>
      <c r="F17" s="338">
        <f t="shared" si="18"/>
        <v>0</v>
      </c>
      <c r="G17" s="338">
        <f t="shared" si="18"/>
        <v>0</v>
      </c>
      <c r="H17" s="338">
        <f t="shared" si="18"/>
        <v>0</v>
      </c>
      <c r="I17" s="338">
        <f t="shared" si="18"/>
        <v>0</v>
      </c>
      <c r="J17" s="338">
        <f t="shared" si="18"/>
        <v>0</v>
      </c>
      <c r="K17" s="338">
        <f t="shared" si="4"/>
        <v>314016.3</v>
      </c>
      <c r="L17" s="338">
        <f t="shared" si="18"/>
        <v>0</v>
      </c>
      <c r="M17" s="338">
        <f t="shared" si="18"/>
        <v>0</v>
      </c>
      <c r="N17" s="338">
        <f>N18</f>
        <v>314016.3</v>
      </c>
      <c r="O17" s="338">
        <f t="shared" si="19"/>
        <v>0</v>
      </c>
      <c r="P17" s="338">
        <f t="shared" si="19"/>
        <v>0</v>
      </c>
      <c r="Q17" s="338">
        <f t="shared" si="19"/>
        <v>0</v>
      </c>
      <c r="R17" s="338">
        <f t="shared" si="19"/>
        <v>0</v>
      </c>
      <c r="S17" s="338">
        <f t="shared" si="19"/>
        <v>0</v>
      </c>
      <c r="T17" s="338">
        <f t="shared" si="19"/>
        <v>0</v>
      </c>
      <c r="U17" s="338">
        <f t="shared" si="19"/>
        <v>0</v>
      </c>
      <c r="V17" s="338">
        <f t="shared" si="19"/>
        <v>0</v>
      </c>
      <c r="W17" s="338">
        <f t="shared" si="19"/>
        <v>0</v>
      </c>
      <c r="X17" s="338">
        <f t="shared" si="19"/>
        <v>0</v>
      </c>
      <c r="Y17" s="338">
        <f t="shared" si="19"/>
        <v>0</v>
      </c>
      <c r="Z17" s="353"/>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1"/>
      <c r="FA17" s="231"/>
      <c r="FB17" s="231"/>
      <c r="FC17" s="231"/>
      <c r="FD17" s="231"/>
      <c r="FE17" s="231"/>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c r="IO17" s="231"/>
      <c r="IP17" s="231"/>
      <c r="IQ17" s="231"/>
      <c r="IR17" s="231"/>
      <c r="IS17" s="231"/>
      <c r="IT17" s="231"/>
      <c r="IU17" s="231"/>
      <c r="IV17" s="231"/>
    </row>
    <row r="18" s="243" customFormat="1" ht="23.1" customHeight="1" spans="1:256">
      <c r="A18" s="129" t="s">
        <v>136</v>
      </c>
      <c r="B18" s="314" t="s">
        <v>110</v>
      </c>
      <c r="C18" s="130" t="s">
        <v>137</v>
      </c>
      <c r="D18" s="338">
        <f t="shared" si="0"/>
        <v>314016.3</v>
      </c>
      <c r="E18" s="338">
        <f t="shared" si="2"/>
        <v>0</v>
      </c>
      <c r="F18" s="338"/>
      <c r="G18" s="338"/>
      <c r="H18" s="338"/>
      <c r="I18" s="338"/>
      <c r="J18" s="338"/>
      <c r="K18" s="338">
        <f t="shared" si="4"/>
        <v>314016.3</v>
      </c>
      <c r="L18" s="338"/>
      <c r="M18" s="338"/>
      <c r="N18" s="338">
        <v>314016.3</v>
      </c>
      <c r="O18" s="338"/>
      <c r="P18" s="338"/>
      <c r="Q18" s="338"/>
      <c r="R18" s="338"/>
      <c r="S18" s="338"/>
      <c r="T18" s="338"/>
      <c r="U18" s="338"/>
      <c r="V18" s="338"/>
      <c r="W18" s="338"/>
      <c r="X18" s="338"/>
      <c r="Y18" s="338"/>
      <c r="Z18" s="353"/>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c r="EW18" s="231"/>
      <c r="EX18" s="231"/>
      <c r="EY18" s="231"/>
      <c r="EZ18" s="231"/>
      <c r="FA18" s="231"/>
      <c r="FB18" s="231"/>
      <c r="FC18" s="231"/>
      <c r="FD18" s="231"/>
      <c r="FE18" s="231"/>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c r="IS18" s="231"/>
      <c r="IT18" s="231"/>
      <c r="IU18" s="231"/>
      <c r="IV18" s="231"/>
    </row>
    <row r="19" s="243" customFormat="1" ht="23.1" customHeight="1" spans="1:256">
      <c r="A19" s="129" t="s">
        <v>138</v>
      </c>
      <c r="B19" s="314" t="s">
        <v>110</v>
      </c>
      <c r="C19" s="315" t="s">
        <v>139</v>
      </c>
      <c r="D19" s="338">
        <f t="shared" si="0"/>
        <v>4525392.96</v>
      </c>
      <c r="E19" s="338">
        <f t="shared" si="2"/>
        <v>4411920</v>
      </c>
      <c r="F19" s="338">
        <f t="shared" ref="F19:Y19" si="20">F20</f>
        <v>2701824</v>
      </c>
      <c r="G19" s="338">
        <f t="shared" si="20"/>
        <v>1485060</v>
      </c>
      <c r="H19" s="338">
        <f t="shared" si="20"/>
        <v>0</v>
      </c>
      <c r="I19" s="338">
        <f t="shared" si="20"/>
        <v>225036</v>
      </c>
      <c r="J19" s="338">
        <f t="shared" si="20"/>
        <v>0</v>
      </c>
      <c r="K19" s="338">
        <f t="shared" si="4"/>
        <v>0</v>
      </c>
      <c r="L19" s="338">
        <f t="shared" si="20"/>
        <v>0</v>
      </c>
      <c r="M19" s="338">
        <f t="shared" si="20"/>
        <v>0</v>
      </c>
      <c r="N19" s="338">
        <f t="shared" si="20"/>
        <v>0</v>
      </c>
      <c r="O19" s="338">
        <f t="shared" si="20"/>
        <v>0</v>
      </c>
      <c r="P19" s="338">
        <f t="shared" si="20"/>
        <v>0</v>
      </c>
      <c r="Q19" s="338">
        <f t="shared" si="20"/>
        <v>0</v>
      </c>
      <c r="R19" s="338">
        <f t="shared" si="20"/>
        <v>0</v>
      </c>
      <c r="S19" s="338">
        <f t="shared" si="20"/>
        <v>0</v>
      </c>
      <c r="T19" s="338">
        <f t="shared" si="20"/>
        <v>113472.96</v>
      </c>
      <c r="U19" s="338">
        <f t="shared" si="20"/>
        <v>5400</v>
      </c>
      <c r="V19" s="338">
        <f t="shared" si="20"/>
        <v>0</v>
      </c>
      <c r="W19" s="338">
        <f t="shared" si="20"/>
        <v>40527.36</v>
      </c>
      <c r="X19" s="338">
        <f t="shared" si="20"/>
        <v>67545.6</v>
      </c>
      <c r="Y19" s="338">
        <f t="shared" si="20"/>
        <v>0</v>
      </c>
      <c r="Z19" s="353"/>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1"/>
      <c r="IL19" s="231"/>
      <c r="IM19" s="231"/>
      <c r="IN19" s="231"/>
      <c r="IO19" s="231"/>
      <c r="IP19" s="231"/>
      <c r="IQ19" s="231"/>
      <c r="IR19" s="231"/>
      <c r="IS19" s="231"/>
      <c r="IT19" s="231"/>
      <c r="IU19" s="231"/>
      <c r="IV19" s="231"/>
    </row>
    <row r="20" s="243" customFormat="1" ht="23.1" customHeight="1" spans="1:256">
      <c r="A20" s="134" t="s">
        <v>140</v>
      </c>
      <c r="B20" s="314" t="s">
        <v>110</v>
      </c>
      <c r="C20" s="315" t="s">
        <v>141</v>
      </c>
      <c r="D20" s="338">
        <f t="shared" si="0"/>
        <v>4525392.96</v>
      </c>
      <c r="E20" s="338">
        <f t="shared" si="2"/>
        <v>4411920</v>
      </c>
      <c r="F20" s="338">
        <f t="shared" ref="F20:X20" si="21">F21</f>
        <v>2701824</v>
      </c>
      <c r="G20" s="338">
        <f t="shared" si="21"/>
        <v>1485060</v>
      </c>
      <c r="H20" s="338">
        <f t="shared" si="21"/>
        <v>0</v>
      </c>
      <c r="I20" s="338">
        <f t="shared" si="21"/>
        <v>225036</v>
      </c>
      <c r="J20" s="338">
        <f t="shared" si="21"/>
        <v>0</v>
      </c>
      <c r="K20" s="338">
        <f t="shared" si="4"/>
        <v>0</v>
      </c>
      <c r="L20" s="338">
        <f t="shared" si="21"/>
        <v>0</v>
      </c>
      <c r="M20" s="338">
        <f t="shared" si="21"/>
        <v>0</v>
      </c>
      <c r="N20" s="338">
        <f t="shared" si="21"/>
        <v>0</v>
      </c>
      <c r="O20" s="338">
        <f t="shared" si="21"/>
        <v>0</v>
      </c>
      <c r="P20" s="338">
        <f t="shared" si="21"/>
        <v>0</v>
      </c>
      <c r="Q20" s="338">
        <f t="shared" si="21"/>
        <v>0</v>
      </c>
      <c r="R20" s="338">
        <f t="shared" si="21"/>
        <v>0</v>
      </c>
      <c r="S20" s="338">
        <f t="shared" si="21"/>
        <v>0</v>
      </c>
      <c r="T20" s="338">
        <f t="shared" si="21"/>
        <v>113472.96</v>
      </c>
      <c r="U20" s="338">
        <f t="shared" si="21"/>
        <v>5400</v>
      </c>
      <c r="V20" s="338">
        <f t="shared" si="21"/>
        <v>0</v>
      </c>
      <c r="W20" s="338">
        <f t="shared" si="21"/>
        <v>40527.36</v>
      </c>
      <c r="X20" s="338">
        <f t="shared" si="21"/>
        <v>67545.6</v>
      </c>
      <c r="Y20" s="338">
        <f t="shared" ref="Y20" si="22">Y21</f>
        <v>0</v>
      </c>
      <c r="Z20" s="353"/>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c r="IS20" s="231"/>
      <c r="IT20" s="231"/>
      <c r="IU20" s="231"/>
      <c r="IV20" s="231"/>
    </row>
    <row r="21" s="243" customFormat="1" ht="23.1" customHeight="1" spans="1:256">
      <c r="A21" s="134" t="s">
        <v>142</v>
      </c>
      <c r="B21" s="314" t="s">
        <v>110</v>
      </c>
      <c r="C21" s="316" t="s">
        <v>143</v>
      </c>
      <c r="D21" s="338">
        <f t="shared" si="0"/>
        <v>4525392.96</v>
      </c>
      <c r="E21" s="338">
        <f t="shared" si="2"/>
        <v>4411920</v>
      </c>
      <c r="F21" s="338">
        <v>2701824</v>
      </c>
      <c r="G21" s="338">
        <v>1485060</v>
      </c>
      <c r="H21" s="338">
        <v>0</v>
      </c>
      <c r="I21" s="338">
        <f>225152-116</f>
        <v>225036</v>
      </c>
      <c r="J21" s="338">
        <v>0</v>
      </c>
      <c r="K21" s="338">
        <f t="shared" si="4"/>
        <v>0</v>
      </c>
      <c r="L21" s="342"/>
      <c r="M21" s="342"/>
      <c r="N21" s="342"/>
      <c r="O21" s="338">
        <v>0</v>
      </c>
      <c r="P21" s="342"/>
      <c r="Q21" s="342"/>
      <c r="R21" s="338">
        <v>0</v>
      </c>
      <c r="T21" s="338">
        <v>113472.96</v>
      </c>
      <c r="U21" s="338">
        <v>5400</v>
      </c>
      <c r="V21" s="350">
        <v>0</v>
      </c>
      <c r="W21" s="351">
        <v>40527.36</v>
      </c>
      <c r="X21" s="351">
        <v>67545.6</v>
      </c>
      <c r="Y21" s="332">
        <v>0</v>
      </c>
      <c r="Z21" s="353"/>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1"/>
      <c r="EX21" s="231"/>
      <c r="EY21" s="231"/>
      <c r="EZ21" s="231"/>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1"/>
      <c r="HH21" s="231"/>
      <c r="HI21" s="231"/>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c r="IK21" s="231"/>
      <c r="IL21" s="231"/>
      <c r="IM21" s="231"/>
      <c r="IN21" s="231"/>
      <c r="IO21" s="231"/>
      <c r="IP21" s="231"/>
      <c r="IQ21" s="231"/>
      <c r="IR21" s="231"/>
      <c r="IS21" s="231"/>
      <c r="IT21" s="231"/>
      <c r="IU21" s="231"/>
      <c r="IV21" s="231"/>
    </row>
    <row r="22" s="243" customFormat="1" ht="23.1" customHeight="1" spans="1:256">
      <c r="A22" s="129">
        <v>221</v>
      </c>
      <c r="B22" s="314" t="s">
        <v>110</v>
      </c>
      <c r="C22" s="130" t="s">
        <v>150</v>
      </c>
      <c r="D22" s="338">
        <f t="shared" si="0"/>
        <v>502426.08</v>
      </c>
      <c r="E22" s="338">
        <f t="shared" si="2"/>
        <v>0</v>
      </c>
      <c r="F22" s="338">
        <f t="shared" ref="E22:R23" si="23">F23</f>
        <v>0</v>
      </c>
      <c r="G22" s="338">
        <f t="shared" si="23"/>
        <v>0</v>
      </c>
      <c r="H22" s="338">
        <f t="shared" si="23"/>
        <v>0</v>
      </c>
      <c r="I22" s="338">
        <f t="shared" si="23"/>
        <v>0</v>
      </c>
      <c r="J22" s="338">
        <f t="shared" si="23"/>
        <v>0</v>
      </c>
      <c r="K22" s="338">
        <f t="shared" si="4"/>
        <v>0</v>
      </c>
      <c r="L22" s="338">
        <f t="shared" si="23"/>
        <v>0</v>
      </c>
      <c r="M22" s="338">
        <f t="shared" si="23"/>
        <v>0</v>
      </c>
      <c r="N22" s="338">
        <f t="shared" si="23"/>
        <v>0</v>
      </c>
      <c r="O22" s="338">
        <f t="shared" si="23"/>
        <v>0</v>
      </c>
      <c r="P22" s="338">
        <f t="shared" si="23"/>
        <v>0</v>
      </c>
      <c r="Q22" s="338">
        <f t="shared" si="23"/>
        <v>0</v>
      </c>
      <c r="R22" s="338">
        <f t="shared" si="23"/>
        <v>0</v>
      </c>
      <c r="S22" s="338">
        <f>S23</f>
        <v>502426.08</v>
      </c>
      <c r="T22" s="338"/>
      <c r="U22" s="338"/>
      <c r="V22" s="350"/>
      <c r="W22" s="351"/>
      <c r="X22" s="351"/>
      <c r="Y22" s="332"/>
      <c r="Z22" s="353"/>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c r="IV22" s="231"/>
    </row>
    <row r="23" s="243" customFormat="1" ht="23.1" customHeight="1" spans="1:256">
      <c r="A23" s="134" t="s">
        <v>151</v>
      </c>
      <c r="B23" s="314" t="s">
        <v>110</v>
      </c>
      <c r="C23" s="130" t="s">
        <v>152</v>
      </c>
      <c r="D23" s="338">
        <f t="shared" si="0"/>
        <v>502426.08</v>
      </c>
      <c r="E23" s="338">
        <f t="shared" si="2"/>
        <v>0</v>
      </c>
      <c r="F23" s="338">
        <f t="shared" si="23"/>
        <v>0</v>
      </c>
      <c r="G23" s="338">
        <f t="shared" si="23"/>
        <v>0</v>
      </c>
      <c r="H23" s="338">
        <f t="shared" si="23"/>
        <v>0</v>
      </c>
      <c r="I23" s="338">
        <f t="shared" si="23"/>
        <v>0</v>
      </c>
      <c r="J23" s="338">
        <f t="shared" si="23"/>
        <v>0</v>
      </c>
      <c r="K23" s="338">
        <f t="shared" si="4"/>
        <v>0</v>
      </c>
      <c r="L23" s="338">
        <f t="shared" si="23"/>
        <v>0</v>
      </c>
      <c r="M23" s="338">
        <f t="shared" si="23"/>
        <v>0</v>
      </c>
      <c r="N23" s="338">
        <f t="shared" si="23"/>
        <v>0</v>
      </c>
      <c r="O23" s="338">
        <f t="shared" si="23"/>
        <v>0</v>
      </c>
      <c r="P23" s="338">
        <f t="shared" si="23"/>
        <v>0</v>
      </c>
      <c r="Q23" s="338">
        <f t="shared" si="23"/>
        <v>0</v>
      </c>
      <c r="R23" s="338">
        <f t="shared" si="23"/>
        <v>0</v>
      </c>
      <c r="S23" s="338">
        <f>S24</f>
        <v>502426.08</v>
      </c>
      <c r="T23" s="338"/>
      <c r="U23" s="338"/>
      <c r="V23" s="350"/>
      <c r="W23" s="351"/>
      <c r="X23" s="351"/>
      <c r="Y23" s="332"/>
      <c r="Z23" s="353"/>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1"/>
      <c r="IS23" s="231"/>
      <c r="IT23" s="231"/>
      <c r="IU23" s="231"/>
      <c r="IV23" s="231"/>
    </row>
    <row r="24" s="243" customFormat="1" ht="23.1" customHeight="1" spans="1:256">
      <c r="A24" s="134" t="s">
        <v>153</v>
      </c>
      <c r="B24" s="314" t="s">
        <v>110</v>
      </c>
      <c r="C24" s="130" t="s">
        <v>154</v>
      </c>
      <c r="D24" s="338">
        <f t="shared" si="0"/>
        <v>502426.08</v>
      </c>
      <c r="E24" s="338">
        <f t="shared" si="2"/>
        <v>0</v>
      </c>
      <c r="F24" s="338"/>
      <c r="G24" s="338"/>
      <c r="H24" s="338"/>
      <c r="I24" s="338"/>
      <c r="J24" s="338"/>
      <c r="K24" s="338">
        <f t="shared" si="4"/>
        <v>0</v>
      </c>
      <c r="L24" s="338"/>
      <c r="M24" s="338"/>
      <c r="N24" s="338"/>
      <c r="O24" s="338"/>
      <c r="P24" s="338"/>
      <c r="Q24" s="338"/>
      <c r="R24" s="338"/>
      <c r="S24" s="338">
        <v>502426.08</v>
      </c>
      <c r="T24" s="338"/>
      <c r="U24" s="338"/>
      <c r="V24" s="350"/>
      <c r="W24" s="351"/>
      <c r="X24" s="351"/>
      <c r="Y24" s="332"/>
      <c r="Z24" s="353"/>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c r="IV24" s="231"/>
    </row>
    <row r="25" s="243" customFormat="1" ht="23.1" customHeight="1" spans="1:256">
      <c r="A25" s="116"/>
      <c r="B25" s="314" t="s">
        <v>112</v>
      </c>
      <c r="C25" s="116" t="s">
        <v>113</v>
      </c>
      <c r="D25" s="338">
        <f t="shared" si="0"/>
        <v>273357.4</v>
      </c>
      <c r="E25" s="338">
        <f t="shared" si="2"/>
        <v>164200</v>
      </c>
      <c r="F25" s="338">
        <f t="shared" ref="E25:J25" si="24">F34</f>
        <v>164200</v>
      </c>
      <c r="G25" s="338">
        <f t="shared" si="24"/>
        <v>0</v>
      </c>
      <c r="H25" s="338">
        <f t="shared" si="24"/>
        <v>0</v>
      </c>
      <c r="I25" s="338">
        <f t="shared" si="24"/>
        <v>0</v>
      </c>
      <c r="J25" s="338">
        <f t="shared" si="24"/>
        <v>0</v>
      </c>
      <c r="K25" s="338">
        <f t="shared" si="4"/>
        <v>107357.4</v>
      </c>
      <c r="L25" s="338">
        <f t="shared" ref="L25:L27" si="25">L26</f>
        <v>73094.4</v>
      </c>
      <c r="M25" s="338">
        <f>M34</f>
        <v>0</v>
      </c>
      <c r="N25" s="338">
        <v>34263</v>
      </c>
      <c r="O25" s="338">
        <f t="shared" ref="O25:Y25" si="26">O34</f>
        <v>0</v>
      </c>
      <c r="P25" s="338">
        <f t="shared" si="26"/>
        <v>0</v>
      </c>
      <c r="Q25" s="338">
        <f t="shared" si="26"/>
        <v>0</v>
      </c>
      <c r="R25" s="338">
        <f t="shared" si="26"/>
        <v>0</v>
      </c>
      <c r="S25" s="338">
        <f t="shared" si="26"/>
        <v>0</v>
      </c>
      <c r="T25" s="338">
        <f t="shared" si="26"/>
        <v>1800</v>
      </c>
      <c r="U25" s="338">
        <f t="shared" si="26"/>
        <v>1800</v>
      </c>
      <c r="V25" s="350">
        <f t="shared" si="26"/>
        <v>0</v>
      </c>
      <c r="W25" s="351">
        <f t="shared" si="26"/>
        <v>0</v>
      </c>
      <c r="X25" s="351">
        <f t="shared" si="26"/>
        <v>0</v>
      </c>
      <c r="Y25" s="332">
        <f t="shared" si="26"/>
        <v>0</v>
      </c>
      <c r="Z25" s="353"/>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c r="EW25" s="231"/>
      <c r="EX25" s="231"/>
      <c r="EY25" s="231"/>
      <c r="EZ25" s="231"/>
      <c r="FA25" s="231"/>
      <c r="FB25" s="231"/>
      <c r="FC25" s="231"/>
      <c r="FD25" s="231"/>
      <c r="FE25" s="231"/>
      <c r="FF25" s="231"/>
      <c r="FG25" s="231"/>
      <c r="FH25" s="231"/>
      <c r="FI25" s="231"/>
      <c r="FJ25" s="231"/>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c r="GK25" s="231"/>
      <c r="GL25" s="231"/>
      <c r="GM25" s="231"/>
      <c r="GN25" s="231"/>
      <c r="GO25" s="231"/>
      <c r="GP25" s="231"/>
      <c r="GQ25" s="231"/>
      <c r="GR25" s="231"/>
      <c r="GS25" s="231"/>
      <c r="GT25" s="231"/>
      <c r="GU25" s="231"/>
      <c r="GV25" s="231"/>
      <c r="GW25" s="231"/>
      <c r="GX25" s="231"/>
      <c r="GY25" s="231"/>
      <c r="GZ25" s="231"/>
      <c r="HA25" s="231"/>
      <c r="HB25" s="231"/>
      <c r="HC25" s="231"/>
      <c r="HD25" s="231"/>
      <c r="HE25" s="231"/>
      <c r="HF25" s="231"/>
      <c r="HG25" s="231"/>
      <c r="HH25" s="231"/>
      <c r="HI25" s="231"/>
      <c r="HJ25" s="231"/>
      <c r="HK25" s="231"/>
      <c r="HL25" s="231"/>
      <c r="HM25" s="231"/>
      <c r="HN25" s="231"/>
      <c r="HO25" s="231"/>
      <c r="HP25" s="231"/>
      <c r="HQ25" s="231"/>
      <c r="HR25" s="231"/>
      <c r="HS25" s="231"/>
      <c r="HT25" s="231"/>
      <c r="HU25" s="231"/>
      <c r="HV25" s="231"/>
      <c r="HW25" s="231"/>
      <c r="HX25" s="231"/>
      <c r="HY25" s="231"/>
      <c r="HZ25" s="231"/>
      <c r="IA25" s="231"/>
      <c r="IB25" s="231"/>
      <c r="IC25" s="231"/>
      <c r="ID25" s="231"/>
      <c r="IE25" s="231"/>
      <c r="IF25" s="231"/>
      <c r="IG25" s="231"/>
      <c r="IH25" s="231"/>
      <c r="II25" s="231"/>
      <c r="IJ25" s="231"/>
      <c r="IK25" s="231"/>
      <c r="IL25" s="231"/>
      <c r="IM25" s="231"/>
      <c r="IN25" s="231"/>
      <c r="IO25" s="231"/>
      <c r="IP25" s="231"/>
      <c r="IQ25" s="231"/>
      <c r="IR25" s="231"/>
      <c r="IS25" s="231"/>
      <c r="IT25" s="231"/>
      <c r="IU25" s="231"/>
      <c r="IV25" s="231"/>
    </row>
    <row r="26" s="243" customFormat="1" ht="23.1" customHeight="1" spans="1:256">
      <c r="A26" s="129" t="s">
        <v>120</v>
      </c>
      <c r="B26" s="314" t="s">
        <v>112</v>
      </c>
      <c r="C26" s="130" t="s">
        <v>121</v>
      </c>
      <c r="D26" s="338">
        <f t="shared" si="0"/>
        <v>73094.4</v>
      </c>
      <c r="E26" s="338">
        <f t="shared" si="2"/>
        <v>0</v>
      </c>
      <c r="F26" s="338"/>
      <c r="G26" s="338"/>
      <c r="H26" s="338"/>
      <c r="I26" s="338"/>
      <c r="J26" s="338"/>
      <c r="K26" s="338">
        <f t="shared" si="4"/>
        <v>73094.4</v>
      </c>
      <c r="L26" s="338">
        <f t="shared" si="25"/>
        <v>73094.4</v>
      </c>
      <c r="M26" s="338"/>
      <c r="N26" s="338"/>
      <c r="O26" s="338"/>
      <c r="P26" s="338"/>
      <c r="Q26" s="338"/>
      <c r="R26" s="338"/>
      <c r="S26" s="338"/>
      <c r="T26" s="338"/>
      <c r="U26" s="338"/>
      <c r="V26" s="350"/>
      <c r="W26" s="351"/>
      <c r="X26" s="351"/>
      <c r="Y26" s="332"/>
      <c r="Z26" s="353"/>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c r="EW26" s="231"/>
      <c r="EX26" s="231"/>
      <c r="EY26" s="231"/>
      <c r="EZ26" s="231"/>
      <c r="FA26" s="231"/>
      <c r="FB26" s="231"/>
      <c r="FC26" s="231"/>
      <c r="FD26" s="231"/>
      <c r="FE26" s="231"/>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c r="IS26" s="231"/>
      <c r="IT26" s="231"/>
      <c r="IU26" s="231"/>
      <c r="IV26" s="231"/>
    </row>
    <row r="27" s="243" customFormat="1" ht="23.1" customHeight="1" spans="1:256">
      <c r="A27" s="129" t="s">
        <v>122</v>
      </c>
      <c r="B27" s="314" t="s">
        <v>112</v>
      </c>
      <c r="C27" s="130" t="s">
        <v>123</v>
      </c>
      <c r="D27" s="338">
        <f t="shared" si="0"/>
        <v>73094.4</v>
      </c>
      <c r="E27" s="338">
        <f t="shared" si="2"/>
        <v>0</v>
      </c>
      <c r="F27" s="338"/>
      <c r="G27" s="338"/>
      <c r="H27" s="338"/>
      <c r="I27" s="338"/>
      <c r="J27" s="338"/>
      <c r="K27" s="338">
        <f t="shared" si="4"/>
        <v>73094.4</v>
      </c>
      <c r="L27" s="338">
        <f t="shared" si="25"/>
        <v>73094.4</v>
      </c>
      <c r="M27" s="338"/>
      <c r="N27" s="338"/>
      <c r="O27" s="338"/>
      <c r="P27" s="338"/>
      <c r="Q27" s="338"/>
      <c r="R27" s="338"/>
      <c r="S27" s="338"/>
      <c r="T27" s="338"/>
      <c r="U27" s="338"/>
      <c r="V27" s="350"/>
      <c r="W27" s="351"/>
      <c r="X27" s="351"/>
      <c r="Y27" s="332"/>
      <c r="Z27" s="353"/>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c r="IR27" s="231"/>
      <c r="IS27" s="231"/>
      <c r="IT27" s="231"/>
      <c r="IU27" s="231"/>
      <c r="IV27" s="231"/>
    </row>
    <row r="28" s="243" customFormat="1" ht="27.6" customHeight="1" spans="1:256">
      <c r="A28" s="129" t="s">
        <v>124</v>
      </c>
      <c r="B28" s="314" t="s">
        <v>112</v>
      </c>
      <c r="C28" s="130" t="s">
        <v>125</v>
      </c>
      <c r="D28" s="338">
        <f t="shared" si="0"/>
        <v>73094.4</v>
      </c>
      <c r="E28" s="338">
        <f t="shared" si="2"/>
        <v>0</v>
      </c>
      <c r="F28" s="338"/>
      <c r="G28" s="338"/>
      <c r="H28" s="338"/>
      <c r="I28" s="338"/>
      <c r="J28" s="338"/>
      <c r="K28" s="338">
        <f t="shared" si="4"/>
        <v>73094.4</v>
      </c>
      <c r="L28" s="338">
        <v>73094.4</v>
      </c>
      <c r="M28" s="338"/>
      <c r="N28" s="338"/>
      <c r="O28" s="338"/>
      <c r="P28" s="338"/>
      <c r="Q28" s="338"/>
      <c r="R28" s="338"/>
      <c r="S28" s="338"/>
      <c r="T28" s="338"/>
      <c r="U28" s="338"/>
      <c r="V28" s="350"/>
      <c r="W28" s="351"/>
      <c r="X28" s="351"/>
      <c r="Y28" s="332"/>
      <c r="Z28" s="353"/>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c r="IV28" s="231"/>
    </row>
    <row r="29" s="243" customFormat="1" ht="23.1" customHeight="1" spans="1:256">
      <c r="A29" s="129" t="s">
        <v>132</v>
      </c>
      <c r="B29" s="314" t="s">
        <v>112</v>
      </c>
      <c r="C29" s="130" t="s">
        <v>133</v>
      </c>
      <c r="D29" s="338">
        <f t="shared" si="0"/>
        <v>34263</v>
      </c>
      <c r="E29" s="338">
        <f t="shared" si="2"/>
        <v>0</v>
      </c>
      <c r="F29" s="338"/>
      <c r="G29" s="338"/>
      <c r="H29" s="338"/>
      <c r="I29" s="338"/>
      <c r="J29" s="338"/>
      <c r="K29" s="338">
        <f t="shared" si="4"/>
        <v>34263</v>
      </c>
      <c r="L29" s="338"/>
      <c r="M29" s="338"/>
      <c r="N29" s="338">
        <f t="shared" ref="N29:N30" si="27">N30</f>
        <v>34263</v>
      </c>
      <c r="O29" s="338"/>
      <c r="P29" s="338"/>
      <c r="Q29" s="338"/>
      <c r="R29" s="338"/>
      <c r="S29" s="338"/>
      <c r="T29" s="338"/>
      <c r="U29" s="338"/>
      <c r="V29" s="350"/>
      <c r="W29" s="351"/>
      <c r="X29" s="351"/>
      <c r="Y29" s="332"/>
      <c r="Z29" s="353"/>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1"/>
      <c r="FA29" s="231"/>
      <c r="FB29" s="231"/>
      <c r="FC29" s="231"/>
      <c r="FD29" s="231"/>
      <c r="FE29" s="231"/>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c r="IK29" s="231"/>
      <c r="IL29" s="231"/>
      <c r="IM29" s="231"/>
      <c r="IN29" s="231"/>
      <c r="IO29" s="231"/>
      <c r="IP29" s="231"/>
      <c r="IQ29" s="231"/>
      <c r="IR29" s="231"/>
      <c r="IS29" s="231"/>
      <c r="IT29" s="231"/>
      <c r="IU29" s="231"/>
      <c r="IV29" s="231"/>
    </row>
    <row r="30" s="243" customFormat="1" ht="23.1" customHeight="1" spans="1:256">
      <c r="A30" s="129" t="s">
        <v>134</v>
      </c>
      <c r="B30" s="314" t="s">
        <v>112</v>
      </c>
      <c r="C30" s="130" t="s">
        <v>135</v>
      </c>
      <c r="D30" s="338">
        <f t="shared" si="0"/>
        <v>34263</v>
      </c>
      <c r="E30" s="338">
        <f t="shared" si="2"/>
        <v>0</v>
      </c>
      <c r="F30" s="338"/>
      <c r="G30" s="338"/>
      <c r="H30" s="338"/>
      <c r="I30" s="338"/>
      <c r="J30" s="338"/>
      <c r="K30" s="338">
        <f t="shared" si="4"/>
        <v>34263</v>
      </c>
      <c r="L30" s="338"/>
      <c r="M30" s="338"/>
      <c r="N30" s="338">
        <f t="shared" si="27"/>
        <v>34263</v>
      </c>
      <c r="O30" s="338"/>
      <c r="P30" s="338"/>
      <c r="Q30" s="338"/>
      <c r="R30" s="338"/>
      <c r="S30" s="338"/>
      <c r="T30" s="338"/>
      <c r="U30" s="338"/>
      <c r="V30" s="350"/>
      <c r="W30" s="351"/>
      <c r="X30" s="351"/>
      <c r="Y30" s="332"/>
      <c r="Z30" s="353"/>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c r="IV30" s="231"/>
    </row>
    <row r="31" s="243" customFormat="1" ht="23.1" customHeight="1" spans="1:256">
      <c r="A31" s="129" t="s">
        <v>136</v>
      </c>
      <c r="B31" s="314" t="s">
        <v>112</v>
      </c>
      <c r="C31" s="130" t="s">
        <v>137</v>
      </c>
      <c r="D31" s="338">
        <f t="shared" si="0"/>
        <v>34263</v>
      </c>
      <c r="E31" s="338">
        <f t="shared" si="2"/>
        <v>0</v>
      </c>
      <c r="F31" s="338"/>
      <c r="G31" s="338"/>
      <c r="H31" s="338"/>
      <c r="I31" s="338"/>
      <c r="J31" s="338"/>
      <c r="K31" s="338">
        <f t="shared" si="4"/>
        <v>34263</v>
      </c>
      <c r="L31" s="338"/>
      <c r="M31" s="338"/>
      <c r="N31" s="338">
        <v>34263</v>
      </c>
      <c r="O31" s="338"/>
      <c r="P31" s="338"/>
      <c r="Q31" s="338"/>
      <c r="R31" s="338"/>
      <c r="S31" s="338"/>
      <c r="T31" s="338"/>
      <c r="U31" s="338"/>
      <c r="V31" s="350"/>
      <c r="W31" s="351"/>
      <c r="X31" s="351"/>
      <c r="Y31" s="332"/>
      <c r="Z31" s="353"/>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c r="EW31" s="231"/>
      <c r="EX31" s="231"/>
      <c r="EY31" s="231"/>
      <c r="EZ31" s="231"/>
      <c r="FA31" s="231"/>
      <c r="FB31" s="231"/>
      <c r="FC31" s="231"/>
      <c r="FD31" s="231"/>
      <c r="FE31" s="231"/>
      <c r="FF31" s="231"/>
      <c r="FG31" s="231"/>
      <c r="FH31" s="231"/>
      <c r="FI31" s="231"/>
      <c r="FJ31" s="231"/>
      <c r="FK31" s="231"/>
      <c r="FL31" s="231"/>
      <c r="FM31" s="231"/>
      <c r="FN31" s="231"/>
      <c r="FO31" s="231"/>
      <c r="FP31" s="231"/>
      <c r="FQ31" s="231"/>
      <c r="FR31" s="231"/>
      <c r="FS31" s="231"/>
      <c r="FT31" s="231"/>
      <c r="FU31" s="231"/>
      <c r="FV31" s="231"/>
      <c r="FW31" s="231"/>
      <c r="FX31" s="231"/>
      <c r="FY31" s="231"/>
      <c r="FZ31" s="231"/>
      <c r="GA31" s="231"/>
      <c r="GB31" s="231"/>
      <c r="GC31" s="231"/>
      <c r="GD31" s="231"/>
      <c r="GE31" s="231"/>
      <c r="GF31" s="231"/>
      <c r="GG31" s="231"/>
      <c r="GH31" s="231"/>
      <c r="GI31" s="231"/>
      <c r="GJ31" s="231"/>
      <c r="GK31" s="231"/>
      <c r="GL31" s="231"/>
      <c r="GM31" s="231"/>
      <c r="GN31" s="231"/>
      <c r="GO31" s="231"/>
      <c r="GP31" s="231"/>
      <c r="GQ31" s="231"/>
      <c r="GR31" s="231"/>
      <c r="GS31" s="231"/>
      <c r="GT31" s="231"/>
      <c r="GU31" s="231"/>
      <c r="GV31" s="231"/>
      <c r="GW31" s="231"/>
      <c r="GX31" s="231"/>
      <c r="GY31" s="231"/>
      <c r="GZ31" s="231"/>
      <c r="HA31" s="231"/>
      <c r="HB31" s="231"/>
      <c r="HC31" s="231"/>
      <c r="HD31" s="231"/>
      <c r="HE31" s="231"/>
      <c r="HF31" s="231"/>
      <c r="HG31" s="231"/>
      <c r="HH31" s="231"/>
      <c r="HI31" s="231"/>
      <c r="HJ31" s="231"/>
      <c r="HK31" s="231"/>
      <c r="HL31" s="231"/>
      <c r="HM31" s="231"/>
      <c r="HN31" s="231"/>
      <c r="HO31" s="231"/>
      <c r="HP31" s="231"/>
      <c r="HQ31" s="231"/>
      <c r="HR31" s="231"/>
      <c r="HS31" s="231"/>
      <c r="HT31" s="231"/>
      <c r="HU31" s="231"/>
      <c r="HV31" s="231"/>
      <c r="HW31" s="231"/>
      <c r="HX31" s="231"/>
      <c r="HY31" s="231"/>
      <c r="HZ31" s="231"/>
      <c r="IA31" s="231"/>
      <c r="IB31" s="231"/>
      <c r="IC31" s="231"/>
      <c r="ID31" s="231"/>
      <c r="IE31" s="231"/>
      <c r="IF31" s="231"/>
      <c r="IG31" s="231"/>
      <c r="IH31" s="231"/>
      <c r="II31" s="231"/>
      <c r="IJ31" s="231"/>
      <c r="IK31" s="231"/>
      <c r="IL31" s="231"/>
      <c r="IM31" s="231"/>
      <c r="IN31" s="231"/>
      <c r="IO31" s="231"/>
      <c r="IP31" s="231"/>
      <c r="IQ31" s="231"/>
      <c r="IR31" s="231"/>
      <c r="IS31" s="231"/>
      <c r="IT31" s="231"/>
      <c r="IU31" s="231"/>
      <c r="IV31" s="231"/>
    </row>
    <row r="32" s="243" customFormat="1" ht="23.1" customHeight="1" spans="1:256">
      <c r="A32" s="129" t="s">
        <v>138</v>
      </c>
      <c r="B32" s="314" t="s">
        <v>112</v>
      </c>
      <c r="C32" s="315" t="s">
        <v>139</v>
      </c>
      <c r="D32" s="338">
        <f t="shared" si="0"/>
        <v>166000</v>
      </c>
      <c r="E32" s="338">
        <f t="shared" si="2"/>
        <v>164200</v>
      </c>
      <c r="F32" s="338">
        <f t="shared" ref="E32:Y33" si="28">F33</f>
        <v>164200</v>
      </c>
      <c r="G32" s="338">
        <f t="shared" si="28"/>
        <v>0</v>
      </c>
      <c r="H32" s="338">
        <f t="shared" si="28"/>
        <v>0</v>
      </c>
      <c r="I32" s="338">
        <f t="shared" si="28"/>
        <v>0</v>
      </c>
      <c r="J32" s="338">
        <f t="shared" si="28"/>
        <v>0</v>
      </c>
      <c r="K32" s="338">
        <f t="shared" si="4"/>
        <v>0</v>
      </c>
      <c r="L32" s="338"/>
      <c r="M32" s="338"/>
      <c r="N32" s="338"/>
      <c r="O32" s="338">
        <f t="shared" si="28"/>
        <v>0</v>
      </c>
      <c r="P32" s="338">
        <f t="shared" si="28"/>
        <v>0</v>
      </c>
      <c r="Q32" s="338">
        <f t="shared" si="28"/>
        <v>0</v>
      </c>
      <c r="R32" s="338">
        <f t="shared" si="28"/>
        <v>0</v>
      </c>
      <c r="S32" s="338">
        <f t="shared" si="28"/>
        <v>0</v>
      </c>
      <c r="T32" s="338">
        <f t="shared" si="28"/>
        <v>1800</v>
      </c>
      <c r="U32" s="338">
        <f t="shared" si="28"/>
        <v>1800</v>
      </c>
      <c r="V32" s="338">
        <f t="shared" si="28"/>
        <v>0</v>
      </c>
      <c r="W32" s="338">
        <f t="shared" si="28"/>
        <v>0</v>
      </c>
      <c r="X32" s="338">
        <f t="shared" si="28"/>
        <v>0</v>
      </c>
      <c r="Y32" s="338">
        <f t="shared" si="28"/>
        <v>0</v>
      </c>
      <c r="Z32" s="353"/>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c r="FE32" s="231"/>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c r="IV32" s="231"/>
    </row>
    <row r="33" s="243" customFormat="1" ht="23.1" customHeight="1" spans="1:256">
      <c r="A33" s="134" t="s">
        <v>140</v>
      </c>
      <c r="B33" s="314" t="s">
        <v>112</v>
      </c>
      <c r="C33" s="315" t="s">
        <v>141</v>
      </c>
      <c r="D33" s="338">
        <f t="shared" si="0"/>
        <v>166000</v>
      </c>
      <c r="E33" s="338">
        <f t="shared" si="2"/>
        <v>164200</v>
      </c>
      <c r="F33" s="338">
        <f t="shared" si="28"/>
        <v>164200</v>
      </c>
      <c r="G33" s="338">
        <f t="shared" si="28"/>
        <v>0</v>
      </c>
      <c r="H33" s="338">
        <f t="shared" si="28"/>
        <v>0</v>
      </c>
      <c r="I33" s="338">
        <f t="shared" si="28"/>
        <v>0</v>
      </c>
      <c r="J33" s="338">
        <f t="shared" si="28"/>
        <v>0</v>
      </c>
      <c r="K33" s="338">
        <f t="shared" si="4"/>
        <v>0</v>
      </c>
      <c r="L33" s="338"/>
      <c r="M33" s="338"/>
      <c r="N33" s="338"/>
      <c r="O33" s="338">
        <f t="shared" si="28"/>
        <v>0</v>
      </c>
      <c r="P33" s="338">
        <f t="shared" si="28"/>
        <v>0</v>
      </c>
      <c r="Q33" s="338">
        <f t="shared" si="28"/>
        <v>0</v>
      </c>
      <c r="R33" s="338">
        <f t="shared" si="28"/>
        <v>0</v>
      </c>
      <c r="S33" s="338">
        <f t="shared" si="28"/>
        <v>0</v>
      </c>
      <c r="T33" s="338">
        <f t="shared" si="28"/>
        <v>1800</v>
      </c>
      <c r="U33" s="338">
        <f t="shared" si="28"/>
        <v>1800</v>
      </c>
      <c r="V33" s="338">
        <f t="shared" si="28"/>
        <v>0</v>
      </c>
      <c r="W33" s="338">
        <f t="shared" si="28"/>
        <v>0</v>
      </c>
      <c r="X33" s="338">
        <f t="shared" si="28"/>
        <v>0</v>
      </c>
      <c r="Y33" s="338">
        <f t="shared" si="28"/>
        <v>0</v>
      </c>
      <c r="Z33" s="353"/>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31"/>
      <c r="ES33" s="231"/>
      <c r="ET33" s="231"/>
      <c r="EU33" s="231"/>
      <c r="EV33" s="231"/>
      <c r="EW33" s="231"/>
      <c r="EX33" s="231"/>
      <c r="EY33" s="231"/>
      <c r="EZ33" s="231"/>
      <c r="FA33" s="231"/>
      <c r="FB33" s="231"/>
      <c r="FC33" s="231"/>
      <c r="FD33" s="231"/>
      <c r="FE33" s="231"/>
      <c r="FF33" s="231"/>
      <c r="FG33" s="231"/>
      <c r="FH33" s="231"/>
      <c r="FI33" s="231"/>
      <c r="FJ33" s="231"/>
      <c r="FK33" s="231"/>
      <c r="FL33" s="231"/>
      <c r="FM33" s="231"/>
      <c r="FN33" s="231"/>
      <c r="FO33" s="231"/>
      <c r="FP33" s="231"/>
      <c r="FQ33" s="231"/>
      <c r="FR33" s="231"/>
      <c r="FS33" s="231"/>
      <c r="FT33" s="231"/>
      <c r="FU33" s="231"/>
      <c r="FV33" s="231"/>
      <c r="FW33" s="231"/>
      <c r="FX33" s="231"/>
      <c r="FY33" s="231"/>
      <c r="FZ33" s="231"/>
      <c r="GA33" s="231"/>
      <c r="GB33" s="231"/>
      <c r="GC33" s="231"/>
      <c r="GD33" s="231"/>
      <c r="GE33" s="231"/>
      <c r="GF33" s="231"/>
      <c r="GG33" s="231"/>
      <c r="GH33" s="231"/>
      <c r="GI33" s="231"/>
      <c r="GJ33" s="231"/>
      <c r="GK33" s="231"/>
      <c r="GL33" s="231"/>
      <c r="GM33" s="231"/>
      <c r="GN33" s="231"/>
      <c r="GO33" s="231"/>
      <c r="GP33" s="231"/>
      <c r="GQ33" s="231"/>
      <c r="GR33" s="231"/>
      <c r="GS33" s="231"/>
      <c r="GT33" s="231"/>
      <c r="GU33" s="231"/>
      <c r="GV33" s="231"/>
      <c r="GW33" s="231"/>
      <c r="GX33" s="231"/>
      <c r="GY33" s="231"/>
      <c r="GZ33" s="231"/>
      <c r="HA33" s="231"/>
      <c r="HB33" s="231"/>
      <c r="HC33" s="231"/>
      <c r="HD33" s="231"/>
      <c r="HE33" s="231"/>
      <c r="HF33" s="231"/>
      <c r="HG33" s="231"/>
      <c r="HH33" s="231"/>
      <c r="HI33" s="231"/>
      <c r="HJ33" s="231"/>
      <c r="HK33" s="231"/>
      <c r="HL33" s="231"/>
      <c r="HM33" s="231"/>
      <c r="HN33" s="231"/>
      <c r="HO33" s="231"/>
      <c r="HP33" s="231"/>
      <c r="HQ33" s="231"/>
      <c r="HR33" s="231"/>
      <c r="HS33" s="231"/>
      <c r="HT33" s="231"/>
      <c r="HU33" s="231"/>
      <c r="HV33" s="231"/>
      <c r="HW33" s="231"/>
      <c r="HX33" s="231"/>
      <c r="HY33" s="231"/>
      <c r="HZ33" s="231"/>
      <c r="IA33" s="231"/>
      <c r="IB33" s="231"/>
      <c r="IC33" s="231"/>
      <c r="ID33" s="231"/>
      <c r="IE33" s="231"/>
      <c r="IF33" s="231"/>
      <c r="IG33" s="231"/>
      <c r="IH33" s="231"/>
      <c r="II33" s="231"/>
      <c r="IJ33" s="231"/>
      <c r="IK33" s="231"/>
      <c r="IL33" s="231"/>
      <c r="IM33" s="231"/>
      <c r="IN33" s="231"/>
      <c r="IO33" s="231"/>
      <c r="IP33" s="231"/>
      <c r="IQ33" s="231"/>
      <c r="IR33" s="231"/>
      <c r="IS33" s="231"/>
      <c r="IT33" s="231"/>
      <c r="IU33" s="231"/>
      <c r="IV33" s="231"/>
    </row>
    <row r="34" s="243" customFormat="1" ht="23.1" customHeight="1" spans="1:256">
      <c r="A34" s="134" t="s">
        <v>142</v>
      </c>
      <c r="B34" s="314" t="s">
        <v>112</v>
      </c>
      <c r="C34" s="316" t="s">
        <v>143</v>
      </c>
      <c r="D34" s="338">
        <f t="shared" si="0"/>
        <v>166000</v>
      </c>
      <c r="E34" s="338">
        <f t="shared" si="2"/>
        <v>164200</v>
      </c>
      <c r="F34" s="338">
        <v>164200</v>
      </c>
      <c r="G34" s="338"/>
      <c r="H34" s="338">
        <v>0</v>
      </c>
      <c r="I34" s="338">
        <v>0</v>
      </c>
      <c r="J34" s="338">
        <v>0</v>
      </c>
      <c r="K34" s="338">
        <f t="shared" si="4"/>
        <v>0</v>
      </c>
      <c r="L34" s="338"/>
      <c r="M34" s="338"/>
      <c r="N34" s="338"/>
      <c r="O34" s="338">
        <v>0</v>
      </c>
      <c r="P34" s="338">
        <v>0</v>
      </c>
      <c r="Q34" s="338">
        <v>0</v>
      </c>
      <c r="R34" s="338">
        <v>0</v>
      </c>
      <c r="S34" s="338">
        <v>0</v>
      </c>
      <c r="T34" s="338">
        <v>1800</v>
      </c>
      <c r="U34" s="338">
        <v>1800</v>
      </c>
      <c r="V34" s="350">
        <v>0</v>
      </c>
      <c r="W34" s="351">
        <v>0</v>
      </c>
      <c r="X34" s="351">
        <v>0</v>
      </c>
      <c r="Y34" s="332">
        <v>0</v>
      </c>
      <c r="Z34" s="353"/>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c r="IV34" s="231"/>
    </row>
    <row r="35" s="243" customFormat="1" ht="23.1" customHeight="1" spans="1:256">
      <c r="A35" s="231"/>
      <c r="B35" s="231"/>
      <c r="C35" s="231"/>
      <c r="D35" s="231"/>
      <c r="E35" s="231"/>
      <c r="F35" s="231"/>
      <c r="G35" s="231"/>
      <c r="H35" s="231"/>
      <c r="I35" s="231"/>
      <c r="J35" s="231"/>
      <c r="L35" s="231"/>
      <c r="M35" s="231"/>
      <c r="N35" s="231"/>
      <c r="O35" s="231"/>
      <c r="P35" s="231"/>
      <c r="Q35" s="231"/>
      <c r="R35" s="231"/>
      <c r="S35" s="231"/>
      <c r="T35" s="231"/>
      <c r="U35" s="231"/>
      <c r="V35" s="231"/>
      <c r="W35" s="231"/>
      <c r="X35" s="231"/>
      <c r="Y35" s="231"/>
      <c r="Z35" s="353"/>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1"/>
      <c r="FA35" s="231"/>
      <c r="FB35" s="231"/>
      <c r="FC35" s="231"/>
      <c r="FD35" s="231"/>
      <c r="FE35" s="231"/>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c r="IK35" s="231"/>
      <c r="IL35" s="231"/>
      <c r="IM35" s="231"/>
      <c r="IN35" s="231"/>
      <c r="IO35" s="231"/>
      <c r="IP35" s="231"/>
      <c r="IQ35" s="231"/>
      <c r="IR35" s="231"/>
      <c r="IS35" s="231"/>
      <c r="IT35" s="231"/>
      <c r="IU35" s="231"/>
      <c r="IV35" s="231"/>
    </row>
    <row r="36" s="243" customFormat="1" ht="23.1" customHeight="1" spans="1:256">
      <c r="A36" s="231"/>
      <c r="B36" s="231"/>
      <c r="C36" s="231"/>
      <c r="D36" s="231"/>
      <c r="E36" s="231"/>
      <c r="F36" s="231"/>
      <c r="G36" s="231"/>
      <c r="H36" s="231"/>
      <c r="I36" s="231"/>
      <c r="J36" s="231"/>
      <c r="L36" s="231"/>
      <c r="M36" s="231"/>
      <c r="N36" s="231"/>
      <c r="O36" s="231"/>
      <c r="P36" s="231"/>
      <c r="Q36" s="231"/>
      <c r="R36" s="231"/>
      <c r="S36" s="231"/>
      <c r="T36" s="231"/>
      <c r="U36" s="231"/>
      <c r="V36" s="231"/>
      <c r="W36" s="231"/>
      <c r="X36" s="231"/>
      <c r="Y36" s="231"/>
      <c r="Z36" s="353"/>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c r="IV36" s="231"/>
    </row>
    <row r="37" s="243" customFormat="1" ht="23.1" customHeight="1" spans="1:256">
      <c r="A37" s="231"/>
      <c r="B37" s="231"/>
      <c r="C37" s="231"/>
      <c r="D37" s="231"/>
      <c r="E37" s="231"/>
      <c r="F37" s="231"/>
      <c r="G37" s="231"/>
      <c r="H37" s="231"/>
      <c r="I37" s="231"/>
      <c r="J37" s="231"/>
      <c r="L37" s="231"/>
      <c r="M37" s="231"/>
      <c r="N37" s="231"/>
      <c r="O37" s="231"/>
      <c r="P37" s="231"/>
      <c r="Q37" s="231"/>
      <c r="R37" s="231"/>
      <c r="S37" s="231"/>
      <c r="T37" s="231"/>
      <c r="U37" s="231"/>
      <c r="V37" s="231"/>
      <c r="W37" s="231"/>
      <c r="X37" s="231"/>
      <c r="Y37" s="231"/>
      <c r="Z37" s="353"/>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c r="IK37" s="231"/>
      <c r="IL37" s="231"/>
      <c r="IM37" s="231"/>
      <c r="IN37" s="231"/>
      <c r="IO37" s="231"/>
      <c r="IP37" s="231"/>
      <c r="IQ37" s="231"/>
      <c r="IR37" s="231"/>
      <c r="IS37" s="231"/>
      <c r="IT37" s="231"/>
      <c r="IU37" s="231"/>
      <c r="IV37" s="231"/>
    </row>
    <row r="38" s="243" customFormat="1" ht="23.1" customHeight="1" spans="1:256">
      <c r="A38" s="231"/>
      <c r="B38" s="231"/>
      <c r="C38" s="231"/>
      <c r="D38" s="231"/>
      <c r="E38" s="231"/>
      <c r="F38" s="231"/>
      <c r="G38" s="231"/>
      <c r="H38" s="231"/>
      <c r="I38" s="231"/>
      <c r="J38" s="231"/>
      <c r="L38" s="231"/>
      <c r="M38" s="231"/>
      <c r="N38" s="231"/>
      <c r="O38" s="231"/>
      <c r="P38" s="231"/>
      <c r="Q38" s="231"/>
      <c r="R38" s="231"/>
      <c r="S38" s="231"/>
      <c r="T38" s="231"/>
      <c r="U38" s="231"/>
      <c r="V38" s="231"/>
      <c r="W38" s="231"/>
      <c r="X38" s="231"/>
      <c r="Y38" s="231"/>
      <c r="Z38" s="353"/>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c r="IV38" s="231"/>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8"/>
  <sheetViews>
    <sheetView showGridLines="0" showZeros="0" zoomScale="115" zoomScaleNormal="115" workbookViewId="0">
      <selection activeCell="B10" sqref="B10:B12"/>
    </sheetView>
  </sheetViews>
  <sheetFormatPr defaultColWidth="9.12222222222222" defaultRowHeight="11.25"/>
  <cols>
    <col min="1" max="1" width="16.5" customWidth="1"/>
    <col min="2" max="2" width="9" customWidth="1"/>
    <col min="3" max="3" width="29" customWidth="1"/>
    <col min="4" max="4" width="16" customWidth="1"/>
    <col min="5" max="5" width="13" customWidth="1"/>
    <col min="6" max="6" width="11.3777777777778" customWidth="1"/>
    <col min="7" max="7" width="10.8777777777778" customWidth="1"/>
    <col min="8" max="8" width="14.1222222222222" customWidth="1"/>
    <col min="9" max="9" width="11.3777777777778" customWidth="1"/>
    <col min="10" max="10" width="9.12222222222222" customWidth="1"/>
    <col min="11" max="11" width="11.3777777777778" customWidth="1"/>
    <col min="12" max="12" width="11.5" customWidth="1"/>
    <col min="13" max="13" width="8" customWidth="1"/>
    <col min="14" max="14" width="11.6222222222222" customWidth="1"/>
    <col min="15" max="16" width="9.12222222222222" customWidth="1"/>
    <col min="17" max="17" width="12.6222222222222" customWidth="1"/>
    <col min="18" max="18" width="12.8777777777778" customWidth="1"/>
    <col min="19" max="19" width="8.87777777777778" customWidth="1"/>
    <col min="20" max="20" width="8.12222222222222" customWidth="1"/>
    <col min="21" max="22" width="12.3777777777778" customWidth="1"/>
    <col min="23" max="23" width="12.1222222222222" customWidth="1"/>
    <col min="24" max="24" width="10.3777777777778" customWidth="1"/>
    <col min="25" max="245" width="6.62222222222222" customWidth="1"/>
  </cols>
  <sheetData>
    <row r="1" ht="23.1" customHeight="1" spans="1:245">
      <c r="A1" s="303"/>
      <c r="B1" s="303"/>
      <c r="C1" s="303"/>
      <c r="D1" s="303"/>
      <c r="E1" s="303"/>
      <c r="F1" s="303"/>
      <c r="G1" s="303"/>
      <c r="H1" s="303"/>
      <c r="I1" s="303"/>
      <c r="J1" s="303"/>
      <c r="K1" s="303"/>
      <c r="L1" s="303"/>
      <c r="M1" s="303"/>
      <c r="N1" s="303"/>
      <c r="O1" s="303"/>
      <c r="P1" s="303"/>
      <c r="R1" s="317"/>
      <c r="S1" s="317"/>
      <c r="T1" s="317"/>
      <c r="U1" s="299"/>
      <c r="V1" s="299"/>
      <c r="W1" s="299" t="s">
        <v>225</v>
      </c>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7"/>
      <c r="DV1" s="317"/>
      <c r="DW1" s="317"/>
      <c r="DX1" s="317"/>
      <c r="DY1" s="317"/>
      <c r="DZ1" s="317"/>
      <c r="EA1" s="317"/>
      <c r="EB1" s="317"/>
      <c r="EC1" s="317"/>
      <c r="ED1" s="317"/>
      <c r="EE1" s="317"/>
      <c r="EF1" s="317"/>
      <c r="EG1" s="317"/>
      <c r="EH1" s="317"/>
      <c r="EI1" s="317"/>
      <c r="EJ1" s="317"/>
      <c r="EK1" s="317"/>
      <c r="EL1" s="317"/>
      <c r="EM1" s="317"/>
      <c r="EN1" s="317"/>
      <c r="EO1" s="317"/>
      <c r="EP1" s="317"/>
      <c r="EQ1" s="317"/>
      <c r="ER1" s="317"/>
      <c r="ES1" s="317"/>
      <c r="ET1" s="317"/>
      <c r="EU1" s="317"/>
      <c r="EV1" s="317"/>
      <c r="EW1" s="317"/>
      <c r="EX1" s="317"/>
      <c r="EY1" s="317"/>
      <c r="EZ1" s="317"/>
      <c r="FA1" s="317"/>
      <c r="FB1" s="317"/>
      <c r="FC1" s="317"/>
      <c r="FD1" s="317"/>
      <c r="FE1" s="317"/>
      <c r="FF1" s="317"/>
      <c r="FG1" s="317"/>
      <c r="FH1" s="317"/>
      <c r="FI1" s="317"/>
      <c r="FJ1" s="317"/>
      <c r="FK1" s="317"/>
      <c r="FL1" s="317"/>
      <c r="FM1" s="317"/>
      <c r="FN1" s="317"/>
      <c r="FO1" s="317"/>
      <c r="FP1" s="317"/>
      <c r="FQ1" s="317"/>
      <c r="FR1" s="317"/>
      <c r="FS1" s="317"/>
      <c r="FT1" s="317"/>
      <c r="FU1" s="317"/>
      <c r="FV1" s="317"/>
      <c r="FW1" s="317"/>
      <c r="FX1" s="317"/>
      <c r="FY1" s="317"/>
      <c r="FZ1" s="317"/>
      <c r="GA1" s="317"/>
      <c r="GB1" s="317"/>
      <c r="GC1" s="317"/>
      <c r="GD1" s="317"/>
      <c r="GE1" s="317"/>
      <c r="GF1" s="317"/>
      <c r="GG1" s="317"/>
      <c r="GH1" s="317"/>
      <c r="GI1" s="317"/>
      <c r="GJ1" s="317"/>
      <c r="GK1" s="317"/>
      <c r="GL1" s="317"/>
      <c r="GM1" s="317"/>
      <c r="GN1" s="317"/>
      <c r="GO1" s="31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row>
    <row r="2" ht="23.1" customHeight="1" spans="1:245">
      <c r="A2" s="235" t="s">
        <v>226</v>
      </c>
      <c r="B2" s="235"/>
      <c r="C2" s="235"/>
      <c r="D2" s="235"/>
      <c r="E2" s="235"/>
      <c r="F2" s="235"/>
      <c r="G2" s="235"/>
      <c r="H2" s="235"/>
      <c r="I2" s="235"/>
      <c r="J2" s="235"/>
      <c r="K2" s="235"/>
      <c r="L2" s="235"/>
      <c r="M2" s="235"/>
      <c r="N2" s="235"/>
      <c r="O2" s="235"/>
      <c r="P2" s="235"/>
      <c r="Q2" s="235"/>
      <c r="R2" s="235"/>
      <c r="S2" s="235"/>
      <c r="T2" s="235"/>
      <c r="U2" s="235"/>
      <c r="V2" s="235"/>
      <c r="W2" s="235"/>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row>
    <row r="3" ht="23.1" customHeight="1" spans="1:245">
      <c r="A3" s="211"/>
      <c r="B3" s="211"/>
      <c r="C3" s="211"/>
      <c r="D3" s="304"/>
      <c r="E3" s="304"/>
      <c r="F3" s="304"/>
      <c r="G3" s="304"/>
      <c r="H3" s="304"/>
      <c r="I3" s="304"/>
      <c r="J3" s="304"/>
      <c r="K3" s="304"/>
      <c r="L3" s="304"/>
      <c r="M3" s="304"/>
      <c r="N3" s="304"/>
      <c r="R3" s="317"/>
      <c r="S3" s="317"/>
      <c r="T3" s="317"/>
      <c r="U3" s="233" t="s">
        <v>90</v>
      </c>
      <c r="V3" s="233"/>
      <c r="W3" s="233"/>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317"/>
      <c r="FF3" s="317"/>
      <c r="FG3" s="317"/>
      <c r="FH3" s="317"/>
      <c r="FI3" s="317"/>
      <c r="FJ3" s="317"/>
      <c r="FK3" s="317"/>
      <c r="FL3" s="317"/>
      <c r="FM3" s="317"/>
      <c r="FN3" s="317"/>
      <c r="FO3" s="317"/>
      <c r="FP3" s="317"/>
      <c r="FQ3" s="317"/>
      <c r="FR3" s="317"/>
      <c r="FS3" s="317"/>
      <c r="FT3" s="317"/>
      <c r="FU3" s="317"/>
      <c r="FV3" s="317"/>
      <c r="FW3" s="317"/>
      <c r="FX3" s="317"/>
      <c r="FY3" s="317"/>
      <c r="FZ3" s="317"/>
      <c r="GA3" s="317"/>
      <c r="GB3" s="317"/>
      <c r="GC3" s="317"/>
      <c r="GD3" s="317"/>
      <c r="GE3" s="317"/>
      <c r="GF3" s="317"/>
      <c r="GG3" s="317"/>
      <c r="GH3" s="317"/>
      <c r="GI3" s="317"/>
      <c r="GJ3" s="317"/>
      <c r="GK3" s="317"/>
      <c r="GL3" s="317"/>
      <c r="GM3" s="317"/>
      <c r="GN3" s="317"/>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row>
    <row r="4" ht="23.1" customHeight="1" spans="1:245">
      <c r="A4" s="214" t="s">
        <v>116</v>
      </c>
      <c r="B4" s="327" t="s">
        <v>91</v>
      </c>
      <c r="C4" s="328" t="s">
        <v>117</v>
      </c>
      <c r="D4" s="327" t="s">
        <v>118</v>
      </c>
      <c r="E4" s="329" t="s">
        <v>227</v>
      </c>
      <c r="F4" s="329" t="s">
        <v>228</v>
      </c>
      <c r="G4" s="329" t="s">
        <v>229</v>
      </c>
      <c r="H4" s="329" t="s">
        <v>230</v>
      </c>
      <c r="I4" s="329" t="s">
        <v>231</v>
      </c>
      <c r="J4" s="334" t="s">
        <v>232</v>
      </c>
      <c r="K4" s="334" t="s">
        <v>233</v>
      </c>
      <c r="L4" s="334" t="s">
        <v>234</v>
      </c>
      <c r="M4" s="334" t="s">
        <v>235</v>
      </c>
      <c r="N4" s="334" t="s">
        <v>236</v>
      </c>
      <c r="O4" s="334" t="s">
        <v>237</v>
      </c>
      <c r="P4" s="321" t="s">
        <v>238</v>
      </c>
      <c r="Q4" s="334" t="s">
        <v>239</v>
      </c>
      <c r="R4" s="214" t="s">
        <v>240</v>
      </c>
      <c r="S4" s="237" t="s">
        <v>241</v>
      </c>
      <c r="T4" s="214" t="s">
        <v>242</v>
      </c>
      <c r="U4" s="214" t="s">
        <v>243</v>
      </c>
      <c r="V4" s="260" t="s">
        <v>244</v>
      </c>
      <c r="W4" s="214" t="s">
        <v>245</v>
      </c>
      <c r="X4" s="318"/>
      <c r="Y4" s="318"/>
      <c r="Z4" s="318"/>
      <c r="AA4" s="318"/>
      <c r="AB4" s="318"/>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row>
    <row r="5" ht="19.5" customHeight="1" spans="1:245">
      <c r="A5" s="214"/>
      <c r="B5" s="327"/>
      <c r="C5" s="328"/>
      <c r="D5" s="327"/>
      <c r="E5" s="329"/>
      <c r="F5" s="329"/>
      <c r="G5" s="329"/>
      <c r="H5" s="329"/>
      <c r="I5" s="329"/>
      <c r="J5" s="334"/>
      <c r="K5" s="334"/>
      <c r="L5" s="334"/>
      <c r="M5" s="334"/>
      <c r="N5" s="334"/>
      <c r="O5" s="334"/>
      <c r="P5" s="323"/>
      <c r="Q5" s="334"/>
      <c r="R5" s="214"/>
      <c r="S5" s="237"/>
      <c r="T5" s="214"/>
      <c r="U5" s="214"/>
      <c r="V5" s="335"/>
      <c r="W5" s="214"/>
      <c r="X5" s="318"/>
      <c r="Y5" s="318"/>
      <c r="Z5" s="318"/>
      <c r="AA5" s="318"/>
      <c r="AB5" s="318"/>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c r="CT5" s="317"/>
      <c r="CU5" s="317"/>
      <c r="CV5" s="317"/>
      <c r="CW5" s="317"/>
      <c r="CX5" s="317"/>
      <c r="CY5" s="317"/>
      <c r="CZ5" s="317"/>
      <c r="DA5" s="317"/>
      <c r="DB5" s="317"/>
      <c r="DC5" s="317"/>
      <c r="DD5" s="317"/>
      <c r="DE5" s="317"/>
      <c r="DF5" s="317"/>
      <c r="DG5" s="317"/>
      <c r="DH5" s="317"/>
      <c r="DI5" s="317"/>
      <c r="DJ5" s="317"/>
      <c r="DK5" s="317"/>
      <c r="DL5" s="317"/>
      <c r="DM5" s="317"/>
      <c r="DN5" s="317"/>
      <c r="DO5" s="317"/>
      <c r="DP5" s="317"/>
      <c r="DQ5" s="317"/>
      <c r="DR5" s="317"/>
      <c r="DS5" s="317"/>
      <c r="DT5" s="317"/>
      <c r="DU5" s="317"/>
      <c r="DV5" s="317"/>
      <c r="DW5" s="317"/>
      <c r="DX5" s="317"/>
      <c r="DY5" s="317"/>
      <c r="DZ5" s="317"/>
      <c r="EA5" s="317"/>
      <c r="EB5" s="317"/>
      <c r="EC5" s="317"/>
      <c r="ED5" s="317"/>
      <c r="EE5" s="317"/>
      <c r="EF5" s="317"/>
      <c r="EG5" s="317"/>
      <c r="EH5" s="317"/>
      <c r="EI5" s="317"/>
      <c r="EJ5" s="317"/>
      <c r="EK5" s="317"/>
      <c r="EL5" s="317"/>
      <c r="EM5" s="317"/>
      <c r="EN5" s="317"/>
      <c r="EO5" s="317"/>
      <c r="EP5" s="317"/>
      <c r="EQ5" s="317"/>
      <c r="ER5" s="317"/>
      <c r="ES5" s="317"/>
      <c r="ET5" s="317"/>
      <c r="EU5" s="317"/>
      <c r="EV5" s="317"/>
      <c r="EW5" s="317"/>
      <c r="EX5" s="317"/>
      <c r="EY5" s="317"/>
      <c r="EZ5" s="317"/>
      <c r="FA5" s="317"/>
      <c r="FB5" s="317"/>
      <c r="FC5" s="317"/>
      <c r="FD5" s="317"/>
      <c r="FE5" s="317"/>
      <c r="FF5" s="317"/>
      <c r="FG5" s="317"/>
      <c r="FH5" s="317"/>
      <c r="FI5" s="317"/>
      <c r="FJ5" s="317"/>
      <c r="FK5" s="317"/>
      <c r="FL5" s="317"/>
      <c r="FM5" s="317"/>
      <c r="FN5" s="317"/>
      <c r="FO5" s="317"/>
      <c r="FP5" s="317"/>
      <c r="FQ5" s="317"/>
      <c r="FR5" s="317"/>
      <c r="FS5" s="317"/>
      <c r="FT5" s="317"/>
      <c r="FU5" s="317"/>
      <c r="FV5" s="317"/>
      <c r="FW5" s="317"/>
      <c r="FX5" s="317"/>
      <c r="FY5" s="317"/>
      <c r="FZ5" s="317"/>
      <c r="GA5" s="317"/>
      <c r="GB5" s="317"/>
      <c r="GC5" s="317"/>
      <c r="GD5" s="317"/>
      <c r="GE5" s="317"/>
      <c r="GF5" s="317"/>
      <c r="GG5" s="317"/>
      <c r="GH5" s="317"/>
      <c r="GI5" s="317"/>
      <c r="GJ5" s="317"/>
      <c r="GK5" s="317"/>
      <c r="GL5" s="317"/>
      <c r="GM5" s="317"/>
      <c r="GN5" s="317"/>
      <c r="GO5" s="317"/>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row>
    <row r="6" ht="39.75" customHeight="1" spans="1:245">
      <c r="A6" s="214"/>
      <c r="B6" s="327"/>
      <c r="C6" s="328"/>
      <c r="D6" s="327"/>
      <c r="E6" s="329"/>
      <c r="F6" s="329"/>
      <c r="G6" s="329"/>
      <c r="H6" s="329"/>
      <c r="I6" s="329"/>
      <c r="J6" s="334"/>
      <c r="K6" s="334"/>
      <c r="L6" s="334"/>
      <c r="M6" s="334"/>
      <c r="N6" s="334"/>
      <c r="O6" s="334"/>
      <c r="P6" s="324"/>
      <c r="Q6" s="334"/>
      <c r="R6" s="214"/>
      <c r="S6" s="237"/>
      <c r="T6" s="214"/>
      <c r="U6" s="214"/>
      <c r="V6" s="229"/>
      <c r="W6" s="214"/>
      <c r="X6" s="318"/>
      <c r="Y6" s="318"/>
      <c r="Z6" s="318"/>
      <c r="AA6" s="318"/>
      <c r="AB6" s="318"/>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317"/>
      <c r="DR6" s="317"/>
      <c r="DS6" s="317"/>
      <c r="DT6" s="317"/>
      <c r="DU6" s="317"/>
      <c r="DV6" s="317"/>
      <c r="DW6" s="317"/>
      <c r="DX6" s="317"/>
      <c r="DY6" s="317"/>
      <c r="DZ6" s="317"/>
      <c r="EA6" s="317"/>
      <c r="EB6" s="317"/>
      <c r="EC6" s="317"/>
      <c r="ED6" s="317"/>
      <c r="EE6" s="317"/>
      <c r="EF6" s="317"/>
      <c r="EG6" s="317"/>
      <c r="EH6" s="317"/>
      <c r="EI6" s="317"/>
      <c r="EJ6" s="317"/>
      <c r="EK6" s="317"/>
      <c r="EL6" s="317"/>
      <c r="EM6" s="317"/>
      <c r="EN6" s="317"/>
      <c r="EO6" s="317"/>
      <c r="EP6" s="317"/>
      <c r="EQ6" s="317"/>
      <c r="ER6" s="317"/>
      <c r="ES6" s="317"/>
      <c r="ET6" s="317"/>
      <c r="EU6" s="317"/>
      <c r="EV6" s="317"/>
      <c r="EW6" s="317"/>
      <c r="EX6" s="317"/>
      <c r="EY6" s="317"/>
      <c r="EZ6" s="317"/>
      <c r="FA6" s="317"/>
      <c r="FB6" s="317"/>
      <c r="FC6" s="317"/>
      <c r="FD6" s="317"/>
      <c r="FE6" s="317"/>
      <c r="FF6" s="317"/>
      <c r="FG6" s="317"/>
      <c r="FH6" s="317"/>
      <c r="FI6" s="317"/>
      <c r="FJ6" s="317"/>
      <c r="FK6" s="317"/>
      <c r="FL6" s="317"/>
      <c r="FM6" s="317"/>
      <c r="FN6" s="317"/>
      <c r="FO6" s="317"/>
      <c r="FP6" s="317"/>
      <c r="FQ6" s="317"/>
      <c r="FR6" s="317"/>
      <c r="FS6" s="317"/>
      <c r="FT6" s="317"/>
      <c r="FU6" s="317"/>
      <c r="FV6" s="317"/>
      <c r="FW6" s="317"/>
      <c r="FX6" s="317"/>
      <c r="FY6" s="317"/>
      <c r="FZ6" s="317"/>
      <c r="GA6" s="317"/>
      <c r="GB6" s="317"/>
      <c r="GC6" s="317"/>
      <c r="GD6" s="317"/>
      <c r="GE6" s="317"/>
      <c r="GF6" s="317"/>
      <c r="GG6" s="317"/>
      <c r="GH6" s="317"/>
      <c r="GI6" s="317"/>
      <c r="GJ6" s="317"/>
      <c r="GK6" s="317"/>
      <c r="GL6" s="317"/>
      <c r="GM6" s="317"/>
      <c r="GN6" s="317"/>
      <c r="GO6" s="317"/>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row>
    <row r="7" s="92" customFormat="1" ht="25.5" customHeight="1" spans="1:23">
      <c r="A7" s="330"/>
      <c r="B7" s="331"/>
      <c r="C7" s="330" t="s">
        <v>107</v>
      </c>
      <c r="D7" s="332">
        <f t="shared" ref="D7:S8" si="0">D8</f>
        <v>1206691</v>
      </c>
      <c r="E7" s="333">
        <f t="shared" si="0"/>
        <v>81600</v>
      </c>
      <c r="F7" s="333">
        <f t="shared" si="0"/>
        <v>20400</v>
      </c>
      <c r="G7" s="333">
        <f t="shared" si="0"/>
        <v>13600</v>
      </c>
      <c r="H7" s="333">
        <f t="shared" si="0"/>
        <v>20400</v>
      </c>
      <c r="I7" s="333">
        <f t="shared" si="0"/>
        <v>34000</v>
      </c>
      <c r="J7" s="333">
        <f t="shared" si="0"/>
        <v>0</v>
      </c>
      <c r="K7" s="333">
        <f t="shared" si="0"/>
        <v>136000</v>
      </c>
      <c r="L7" s="333">
        <f t="shared" si="0"/>
        <v>34000</v>
      </c>
      <c r="M7" s="333">
        <f t="shared" si="0"/>
        <v>0</v>
      </c>
      <c r="N7" s="333">
        <f t="shared" si="0"/>
        <v>68000</v>
      </c>
      <c r="O7" s="333">
        <f t="shared" si="0"/>
        <v>0</v>
      </c>
      <c r="P7" s="333">
        <f t="shared" si="0"/>
        <v>0</v>
      </c>
      <c r="Q7" s="333">
        <f t="shared" si="0"/>
        <v>136000</v>
      </c>
      <c r="R7" s="333">
        <f t="shared" si="0"/>
        <v>14851</v>
      </c>
      <c r="S7" s="333">
        <f t="shared" si="0"/>
        <v>0</v>
      </c>
      <c r="T7" s="333">
        <f t="shared" ref="N7:W8" si="1">T8</f>
        <v>0</v>
      </c>
      <c r="U7" s="333">
        <f t="shared" si="1"/>
        <v>479040</v>
      </c>
      <c r="V7" s="333">
        <f t="shared" si="1"/>
        <v>60000</v>
      </c>
      <c r="W7" s="333">
        <f t="shared" si="1"/>
        <v>108800</v>
      </c>
    </row>
    <row r="8" ht="25.5" customHeight="1" spans="1:245">
      <c r="A8" s="116"/>
      <c r="B8" s="314" t="s">
        <v>108</v>
      </c>
      <c r="C8" s="116" t="s">
        <v>109</v>
      </c>
      <c r="D8" s="332">
        <f>D9</f>
        <v>1206691</v>
      </c>
      <c r="E8" s="333">
        <f t="shared" si="0"/>
        <v>81600</v>
      </c>
      <c r="F8" s="333">
        <f t="shared" si="0"/>
        <v>20400</v>
      </c>
      <c r="G8" s="333">
        <f t="shared" si="0"/>
        <v>13600</v>
      </c>
      <c r="H8" s="333">
        <f t="shared" si="0"/>
        <v>20400</v>
      </c>
      <c r="I8" s="333">
        <f t="shared" si="0"/>
        <v>34000</v>
      </c>
      <c r="J8" s="333">
        <f t="shared" si="0"/>
        <v>0</v>
      </c>
      <c r="K8" s="333">
        <f t="shared" si="0"/>
        <v>136000</v>
      </c>
      <c r="L8" s="333">
        <f t="shared" si="0"/>
        <v>34000</v>
      </c>
      <c r="M8" s="333">
        <f t="shared" si="0"/>
        <v>0</v>
      </c>
      <c r="N8" s="333">
        <f t="shared" si="1"/>
        <v>68000</v>
      </c>
      <c r="O8" s="333">
        <f t="shared" si="1"/>
        <v>0</v>
      </c>
      <c r="P8" s="333">
        <f t="shared" si="1"/>
        <v>0</v>
      </c>
      <c r="Q8" s="333">
        <f t="shared" si="1"/>
        <v>136000</v>
      </c>
      <c r="R8" s="333">
        <f t="shared" si="1"/>
        <v>14851</v>
      </c>
      <c r="S8" s="333">
        <f t="shared" si="1"/>
        <v>0</v>
      </c>
      <c r="T8" s="333">
        <f t="shared" si="1"/>
        <v>0</v>
      </c>
      <c r="U8" s="333">
        <f t="shared" si="1"/>
        <v>479040</v>
      </c>
      <c r="V8" s="333">
        <f t="shared" si="1"/>
        <v>60000</v>
      </c>
      <c r="W8" s="333">
        <f t="shared" si="1"/>
        <v>108800</v>
      </c>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317"/>
      <c r="DR8" s="317"/>
      <c r="DS8" s="317"/>
      <c r="DT8" s="317"/>
      <c r="DU8" s="317"/>
      <c r="DV8" s="317"/>
      <c r="DW8" s="317"/>
      <c r="DX8" s="317"/>
      <c r="DY8" s="317"/>
      <c r="DZ8" s="317"/>
      <c r="EA8" s="317"/>
      <c r="EB8" s="317"/>
      <c r="EC8" s="317"/>
      <c r="ED8" s="317"/>
      <c r="EE8" s="317"/>
      <c r="EF8" s="317"/>
      <c r="EG8" s="317"/>
      <c r="EH8" s="317"/>
      <c r="EI8" s="317"/>
      <c r="EJ8" s="317"/>
      <c r="EK8" s="317"/>
      <c r="EL8" s="317"/>
      <c r="EM8" s="317"/>
      <c r="EN8" s="317"/>
      <c r="EO8" s="317"/>
      <c r="EP8" s="317"/>
      <c r="EQ8" s="317"/>
      <c r="ER8" s="317"/>
      <c r="ES8" s="317"/>
      <c r="ET8" s="317"/>
      <c r="EU8" s="317"/>
      <c r="EV8" s="317"/>
      <c r="EW8" s="317"/>
      <c r="EX8" s="317"/>
      <c r="EY8" s="317"/>
      <c r="EZ8" s="317"/>
      <c r="FA8" s="317"/>
      <c r="FB8" s="317"/>
      <c r="FC8" s="317"/>
      <c r="FD8" s="317"/>
      <c r="FE8" s="317"/>
      <c r="FF8" s="317"/>
      <c r="FG8" s="317"/>
      <c r="FH8" s="317"/>
      <c r="FI8" s="317"/>
      <c r="FJ8" s="317"/>
      <c r="FK8" s="317"/>
      <c r="FL8" s="317"/>
      <c r="FM8" s="317"/>
      <c r="FN8" s="317"/>
      <c r="FO8" s="317"/>
      <c r="FP8" s="317"/>
      <c r="FQ8" s="317"/>
      <c r="FR8" s="317"/>
      <c r="FS8" s="317"/>
      <c r="FT8" s="317"/>
      <c r="FU8" s="317"/>
      <c r="FV8" s="317"/>
      <c r="FW8" s="317"/>
      <c r="FX8" s="317"/>
      <c r="FY8" s="317"/>
      <c r="FZ8" s="317"/>
      <c r="GA8" s="317"/>
      <c r="GB8" s="317"/>
      <c r="GC8" s="317"/>
      <c r="GD8" s="317"/>
      <c r="GE8" s="317"/>
      <c r="GF8" s="317"/>
      <c r="GG8" s="317"/>
      <c r="GH8" s="317"/>
      <c r="GI8" s="317"/>
      <c r="GJ8" s="317"/>
      <c r="GK8" s="317"/>
      <c r="GL8" s="317"/>
      <c r="GM8" s="317"/>
      <c r="GN8" s="317"/>
      <c r="GO8" s="317"/>
      <c r="GP8" s="317"/>
      <c r="GQ8" s="317"/>
      <c r="GR8" s="317"/>
      <c r="GS8" s="317"/>
      <c r="GT8" s="317"/>
      <c r="GU8" s="317"/>
      <c r="GV8" s="317"/>
      <c r="GW8" s="317"/>
      <c r="GX8" s="317"/>
      <c r="GY8" s="317"/>
      <c r="GZ8" s="317"/>
      <c r="HA8" s="317"/>
      <c r="HB8" s="317"/>
      <c r="HC8" s="317"/>
      <c r="HD8" s="317"/>
      <c r="HE8" s="317"/>
      <c r="HF8" s="317"/>
      <c r="HG8" s="317"/>
      <c r="HH8" s="317"/>
      <c r="HI8" s="317"/>
      <c r="HJ8" s="317"/>
      <c r="HK8" s="317"/>
      <c r="HL8" s="317"/>
      <c r="HM8" s="317"/>
      <c r="HN8" s="317"/>
      <c r="HO8" s="317"/>
      <c r="HP8" s="317"/>
      <c r="HQ8" s="317"/>
      <c r="HR8" s="317"/>
      <c r="HS8" s="317"/>
      <c r="HT8" s="317"/>
      <c r="HU8" s="317"/>
      <c r="HV8" s="317"/>
      <c r="HW8" s="317"/>
      <c r="HX8" s="317"/>
      <c r="HY8" s="317"/>
      <c r="HZ8" s="317"/>
      <c r="IA8" s="317"/>
      <c r="IB8" s="317"/>
      <c r="IC8" s="317"/>
      <c r="ID8" s="317"/>
      <c r="IE8" s="317"/>
      <c r="IF8" s="317"/>
      <c r="IG8" s="317"/>
      <c r="IH8" s="317"/>
      <c r="II8" s="317"/>
      <c r="IJ8" s="317"/>
      <c r="IK8" s="317"/>
    </row>
    <row r="9" ht="25.5" customHeight="1" spans="1:245">
      <c r="A9" s="116"/>
      <c r="B9" s="314" t="s">
        <v>110</v>
      </c>
      <c r="C9" s="116" t="s">
        <v>111</v>
      </c>
      <c r="D9" s="332">
        <f>D10</f>
        <v>1206691</v>
      </c>
      <c r="E9" s="333">
        <f t="shared" ref="E9:W9" si="2">E12</f>
        <v>81600</v>
      </c>
      <c r="F9" s="333">
        <f t="shared" si="2"/>
        <v>20400</v>
      </c>
      <c r="G9" s="333">
        <f t="shared" si="2"/>
        <v>13600</v>
      </c>
      <c r="H9" s="333">
        <f t="shared" si="2"/>
        <v>20400</v>
      </c>
      <c r="I9" s="333">
        <f t="shared" si="2"/>
        <v>34000</v>
      </c>
      <c r="J9" s="333">
        <f t="shared" si="2"/>
        <v>0</v>
      </c>
      <c r="K9" s="333">
        <f t="shared" si="2"/>
        <v>136000</v>
      </c>
      <c r="L9" s="333">
        <f t="shared" si="2"/>
        <v>34000</v>
      </c>
      <c r="M9" s="333">
        <f t="shared" si="2"/>
        <v>0</v>
      </c>
      <c r="N9" s="333">
        <f t="shared" si="2"/>
        <v>68000</v>
      </c>
      <c r="O9" s="333">
        <f t="shared" si="2"/>
        <v>0</v>
      </c>
      <c r="P9" s="333">
        <f t="shared" si="2"/>
        <v>0</v>
      </c>
      <c r="Q9" s="333">
        <f t="shared" si="2"/>
        <v>136000</v>
      </c>
      <c r="R9" s="333">
        <f t="shared" si="2"/>
        <v>14851</v>
      </c>
      <c r="S9" s="333">
        <f t="shared" si="2"/>
        <v>0</v>
      </c>
      <c r="T9" s="333">
        <f t="shared" si="2"/>
        <v>0</v>
      </c>
      <c r="U9" s="333">
        <f t="shared" si="2"/>
        <v>479040</v>
      </c>
      <c r="V9" s="333">
        <f t="shared" si="2"/>
        <v>60000</v>
      </c>
      <c r="W9" s="333">
        <f t="shared" si="2"/>
        <v>108800</v>
      </c>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c r="DU9" s="317"/>
      <c r="DV9" s="317"/>
      <c r="DW9" s="317"/>
      <c r="DX9" s="317"/>
      <c r="DY9" s="317"/>
      <c r="DZ9" s="317"/>
      <c r="EA9" s="317"/>
      <c r="EB9" s="317"/>
      <c r="EC9" s="317"/>
      <c r="ED9" s="317"/>
      <c r="EE9" s="317"/>
      <c r="EF9" s="317"/>
      <c r="EG9" s="317"/>
      <c r="EH9" s="317"/>
      <c r="EI9" s="317"/>
      <c r="EJ9" s="317"/>
      <c r="EK9" s="317"/>
      <c r="EL9" s="317"/>
      <c r="EM9" s="317"/>
      <c r="EN9" s="317"/>
      <c r="EO9" s="317"/>
      <c r="EP9" s="317"/>
      <c r="EQ9" s="317"/>
      <c r="ER9" s="317"/>
      <c r="ES9" s="317"/>
      <c r="ET9" s="317"/>
      <c r="EU9" s="317"/>
      <c r="EV9" s="317"/>
      <c r="EW9" s="317"/>
      <c r="EX9" s="317"/>
      <c r="EY9" s="317"/>
      <c r="EZ9" s="317"/>
      <c r="FA9" s="317"/>
      <c r="FB9" s="317"/>
      <c r="FC9" s="317"/>
      <c r="FD9" s="317"/>
      <c r="FE9" s="317"/>
      <c r="FF9" s="317"/>
      <c r="FG9" s="317"/>
      <c r="FH9" s="317"/>
      <c r="FI9" s="317"/>
      <c r="FJ9" s="317"/>
      <c r="FK9" s="317"/>
      <c r="FL9" s="317"/>
      <c r="FM9" s="317"/>
      <c r="FN9" s="317"/>
      <c r="FO9" s="317"/>
      <c r="FP9" s="317"/>
      <c r="FQ9" s="317"/>
      <c r="FR9" s="317"/>
      <c r="FS9" s="317"/>
      <c r="FT9" s="317"/>
      <c r="FU9" s="317"/>
      <c r="FV9" s="317"/>
      <c r="FW9" s="317"/>
      <c r="FX9" s="317"/>
      <c r="FY9" s="317"/>
      <c r="FZ9" s="317"/>
      <c r="GA9" s="317"/>
      <c r="GB9" s="317"/>
      <c r="GC9" s="317"/>
      <c r="GD9" s="317"/>
      <c r="GE9" s="317"/>
      <c r="GF9" s="317"/>
      <c r="GG9" s="317"/>
      <c r="GH9" s="317"/>
      <c r="GI9" s="317"/>
      <c r="GJ9" s="317"/>
      <c r="GK9" s="317"/>
      <c r="GL9" s="317"/>
      <c r="GM9" s="317"/>
      <c r="GN9" s="317"/>
      <c r="GO9" s="317"/>
      <c r="GP9" s="317"/>
      <c r="GQ9" s="317"/>
      <c r="GR9" s="317"/>
      <c r="GS9" s="317"/>
      <c r="GT9" s="317"/>
      <c r="GU9" s="317"/>
      <c r="GV9" s="317"/>
      <c r="GW9" s="317"/>
      <c r="GX9" s="317"/>
      <c r="GY9" s="317"/>
      <c r="GZ9" s="317"/>
      <c r="HA9" s="317"/>
      <c r="HB9" s="317"/>
      <c r="HC9" s="317"/>
      <c r="HD9" s="317"/>
      <c r="HE9" s="317"/>
      <c r="HF9" s="317"/>
      <c r="HG9" s="317"/>
      <c r="HH9" s="317"/>
      <c r="HI9" s="317"/>
      <c r="HJ9" s="317"/>
      <c r="HK9" s="317"/>
      <c r="HL9" s="317"/>
      <c r="HM9" s="317"/>
      <c r="HN9" s="317"/>
      <c r="HO9" s="317"/>
      <c r="HP9" s="317"/>
      <c r="HQ9" s="317"/>
      <c r="HR9" s="317"/>
      <c r="HS9" s="317"/>
      <c r="HT9" s="317"/>
      <c r="HU9" s="317"/>
      <c r="HV9" s="317"/>
      <c r="HW9" s="317"/>
      <c r="HX9" s="317"/>
      <c r="HY9" s="317"/>
      <c r="HZ9" s="317"/>
      <c r="IA9" s="317"/>
      <c r="IB9" s="317"/>
      <c r="IC9" s="317"/>
      <c r="ID9" s="317"/>
      <c r="IE9" s="317"/>
      <c r="IF9" s="317"/>
      <c r="IG9" s="317"/>
      <c r="IH9" s="317"/>
      <c r="II9" s="317"/>
      <c r="IJ9" s="317"/>
      <c r="IK9" s="317"/>
    </row>
    <row r="10" ht="25.5" customHeight="1" spans="1:245">
      <c r="A10" s="129" t="s">
        <v>138</v>
      </c>
      <c r="B10" s="314" t="s">
        <v>110</v>
      </c>
      <c r="C10" s="315" t="s">
        <v>139</v>
      </c>
      <c r="D10" s="332">
        <f>D11</f>
        <v>1206691</v>
      </c>
      <c r="E10" s="332">
        <f t="shared" ref="E10:W10" si="3">E11</f>
        <v>81600</v>
      </c>
      <c r="F10" s="332">
        <f t="shared" si="3"/>
        <v>20400</v>
      </c>
      <c r="G10" s="332">
        <f t="shared" si="3"/>
        <v>13600</v>
      </c>
      <c r="H10" s="332">
        <f t="shared" si="3"/>
        <v>20400</v>
      </c>
      <c r="I10" s="332">
        <f t="shared" si="3"/>
        <v>34000</v>
      </c>
      <c r="J10" s="332">
        <f t="shared" si="3"/>
        <v>0</v>
      </c>
      <c r="K10" s="332">
        <f t="shared" si="3"/>
        <v>136000</v>
      </c>
      <c r="L10" s="332">
        <f t="shared" si="3"/>
        <v>34000</v>
      </c>
      <c r="M10" s="332">
        <f t="shared" si="3"/>
        <v>0</v>
      </c>
      <c r="N10" s="332">
        <f t="shared" si="3"/>
        <v>68000</v>
      </c>
      <c r="O10" s="332">
        <f t="shared" si="3"/>
        <v>0</v>
      </c>
      <c r="P10" s="332">
        <f t="shared" si="3"/>
        <v>0</v>
      </c>
      <c r="Q10" s="332">
        <f t="shared" si="3"/>
        <v>136000</v>
      </c>
      <c r="R10" s="332">
        <f t="shared" si="3"/>
        <v>14851</v>
      </c>
      <c r="S10" s="332">
        <f t="shared" si="3"/>
        <v>0</v>
      </c>
      <c r="T10" s="332">
        <f t="shared" si="3"/>
        <v>0</v>
      </c>
      <c r="U10" s="332">
        <f t="shared" si="3"/>
        <v>479040</v>
      </c>
      <c r="V10" s="332">
        <f t="shared" si="3"/>
        <v>60000</v>
      </c>
      <c r="W10" s="332">
        <f t="shared" si="3"/>
        <v>108800</v>
      </c>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317"/>
      <c r="DR10" s="317"/>
      <c r="DS10" s="317"/>
      <c r="DT10" s="317"/>
      <c r="DU10" s="317"/>
      <c r="DV10" s="317"/>
      <c r="DW10" s="317"/>
      <c r="DX10" s="317"/>
      <c r="DY10" s="317"/>
      <c r="DZ10" s="317"/>
      <c r="EA10" s="317"/>
      <c r="EB10" s="317"/>
      <c r="EC10" s="317"/>
      <c r="ED10" s="317"/>
      <c r="EE10" s="317"/>
      <c r="EF10" s="317"/>
      <c r="EG10" s="317"/>
      <c r="EH10" s="317"/>
      <c r="EI10" s="317"/>
      <c r="EJ10" s="317"/>
      <c r="EK10" s="317"/>
      <c r="EL10" s="317"/>
      <c r="EM10" s="317"/>
      <c r="EN10" s="317"/>
      <c r="EO10" s="317"/>
      <c r="EP10" s="317"/>
      <c r="EQ10" s="317"/>
      <c r="ER10" s="317"/>
      <c r="ES10" s="317"/>
      <c r="ET10" s="317"/>
      <c r="EU10" s="317"/>
      <c r="EV10" s="317"/>
      <c r="EW10" s="317"/>
      <c r="EX10" s="317"/>
      <c r="EY10" s="317"/>
      <c r="EZ10" s="317"/>
      <c r="FA10" s="317"/>
      <c r="FB10" s="317"/>
      <c r="FC10" s="317"/>
      <c r="FD10" s="317"/>
      <c r="FE10" s="317"/>
      <c r="FF10" s="317"/>
      <c r="FG10" s="317"/>
      <c r="FH10" s="317"/>
      <c r="FI10" s="317"/>
      <c r="FJ10" s="317"/>
      <c r="FK10" s="317"/>
      <c r="FL10" s="317"/>
      <c r="FM10" s="317"/>
      <c r="FN10" s="317"/>
      <c r="FO10" s="317"/>
      <c r="FP10" s="317"/>
      <c r="FQ10" s="317"/>
      <c r="FR10" s="317"/>
      <c r="FS10" s="317"/>
      <c r="FT10" s="317"/>
      <c r="FU10" s="317"/>
      <c r="FV10" s="317"/>
      <c r="FW10" s="317"/>
      <c r="FX10" s="317"/>
      <c r="FY10" s="317"/>
      <c r="FZ10" s="317"/>
      <c r="GA10" s="317"/>
      <c r="GB10" s="317"/>
      <c r="GC10" s="317"/>
      <c r="GD10" s="317"/>
      <c r="GE10" s="317"/>
      <c r="GF10" s="317"/>
      <c r="GG10" s="317"/>
      <c r="GH10" s="317"/>
      <c r="GI10" s="317"/>
      <c r="GJ10" s="317"/>
      <c r="GK10" s="317"/>
      <c r="GL10" s="317"/>
      <c r="GM10" s="317"/>
      <c r="GN10" s="317"/>
      <c r="GO10" s="317"/>
      <c r="GP10" s="317"/>
      <c r="GQ10" s="317"/>
      <c r="GR10" s="317"/>
      <c r="GS10" s="317"/>
      <c r="GT10" s="317"/>
      <c r="GU10" s="317"/>
      <c r="GV10" s="317"/>
      <c r="GW10" s="317"/>
      <c r="GX10" s="317"/>
      <c r="GY10" s="317"/>
      <c r="GZ10" s="317"/>
      <c r="HA10" s="317"/>
      <c r="HB10" s="317"/>
      <c r="HC10" s="317"/>
      <c r="HD10" s="317"/>
      <c r="HE10" s="317"/>
      <c r="HF10" s="317"/>
      <c r="HG10" s="317"/>
      <c r="HH10" s="317"/>
      <c r="HI10" s="317"/>
      <c r="HJ10" s="317"/>
      <c r="HK10" s="317"/>
      <c r="HL10" s="317"/>
      <c r="HM10" s="317"/>
      <c r="HN10" s="317"/>
      <c r="HO10" s="317"/>
      <c r="HP10" s="317"/>
      <c r="HQ10" s="317"/>
      <c r="HR10" s="317"/>
      <c r="HS10" s="317"/>
      <c r="HT10" s="317"/>
      <c r="HU10" s="317"/>
      <c r="HV10" s="317"/>
      <c r="HW10" s="317"/>
      <c r="HX10" s="317"/>
      <c r="HY10" s="317"/>
      <c r="HZ10" s="317"/>
      <c r="IA10" s="317"/>
      <c r="IB10" s="317"/>
      <c r="IC10" s="317"/>
      <c r="ID10" s="317"/>
      <c r="IE10" s="317"/>
      <c r="IF10" s="317"/>
      <c r="IG10" s="317"/>
      <c r="IH10" s="317"/>
      <c r="II10" s="317"/>
      <c r="IJ10" s="317"/>
      <c r="IK10" s="317"/>
    </row>
    <row r="11" ht="25.5" customHeight="1" spans="1:245">
      <c r="A11" s="134" t="s">
        <v>140</v>
      </c>
      <c r="B11" s="314" t="s">
        <v>110</v>
      </c>
      <c r="C11" s="315" t="s">
        <v>141</v>
      </c>
      <c r="D11" s="332">
        <f>D12</f>
        <v>1206691</v>
      </c>
      <c r="E11" s="332">
        <f t="shared" ref="E11:W11" si="4">E12</f>
        <v>81600</v>
      </c>
      <c r="F11" s="332">
        <f t="shared" si="4"/>
        <v>20400</v>
      </c>
      <c r="G11" s="332">
        <f t="shared" si="4"/>
        <v>13600</v>
      </c>
      <c r="H11" s="332">
        <f t="shared" si="4"/>
        <v>20400</v>
      </c>
      <c r="I11" s="332">
        <f t="shared" si="4"/>
        <v>34000</v>
      </c>
      <c r="J11" s="332">
        <f t="shared" si="4"/>
        <v>0</v>
      </c>
      <c r="K11" s="332">
        <f t="shared" si="4"/>
        <v>136000</v>
      </c>
      <c r="L11" s="332">
        <f t="shared" si="4"/>
        <v>34000</v>
      </c>
      <c r="M11" s="332">
        <f t="shared" si="4"/>
        <v>0</v>
      </c>
      <c r="N11" s="332">
        <f t="shared" si="4"/>
        <v>68000</v>
      </c>
      <c r="O11" s="332">
        <f t="shared" si="4"/>
        <v>0</v>
      </c>
      <c r="P11" s="332">
        <f t="shared" si="4"/>
        <v>0</v>
      </c>
      <c r="Q11" s="332">
        <f t="shared" si="4"/>
        <v>136000</v>
      </c>
      <c r="R11" s="332">
        <f t="shared" si="4"/>
        <v>14851</v>
      </c>
      <c r="S11" s="332">
        <f t="shared" si="4"/>
        <v>0</v>
      </c>
      <c r="T11" s="332">
        <f t="shared" si="4"/>
        <v>0</v>
      </c>
      <c r="U11" s="332">
        <f t="shared" si="4"/>
        <v>479040</v>
      </c>
      <c r="V11" s="332">
        <f t="shared" si="4"/>
        <v>60000</v>
      </c>
      <c r="W11" s="332">
        <f t="shared" si="4"/>
        <v>108800</v>
      </c>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7"/>
      <c r="DU11" s="317"/>
      <c r="DV11" s="317"/>
      <c r="DW11" s="317"/>
      <c r="DX11" s="317"/>
      <c r="DY11" s="317"/>
      <c r="DZ11" s="317"/>
      <c r="EA11" s="317"/>
      <c r="EB11" s="317"/>
      <c r="EC11" s="317"/>
      <c r="ED11" s="317"/>
      <c r="EE11" s="317"/>
      <c r="EF11" s="317"/>
      <c r="EG11" s="317"/>
      <c r="EH11" s="317"/>
      <c r="EI11" s="317"/>
      <c r="EJ11" s="317"/>
      <c r="EK11" s="317"/>
      <c r="EL11" s="317"/>
      <c r="EM11" s="317"/>
      <c r="EN11" s="317"/>
      <c r="EO11" s="317"/>
      <c r="EP11" s="317"/>
      <c r="EQ11" s="317"/>
      <c r="ER11" s="317"/>
      <c r="ES11" s="317"/>
      <c r="ET11" s="317"/>
      <c r="EU11" s="317"/>
      <c r="EV11" s="317"/>
      <c r="EW11" s="317"/>
      <c r="EX11" s="317"/>
      <c r="EY11" s="317"/>
      <c r="EZ11" s="317"/>
      <c r="FA11" s="317"/>
      <c r="FB11" s="317"/>
      <c r="FC11" s="317"/>
      <c r="FD11" s="317"/>
      <c r="FE11" s="317"/>
      <c r="FF11" s="317"/>
      <c r="FG11" s="317"/>
      <c r="FH11" s="317"/>
      <c r="FI11" s="317"/>
      <c r="FJ11" s="317"/>
      <c r="FK11" s="317"/>
      <c r="FL11" s="317"/>
      <c r="FM11" s="317"/>
      <c r="FN11" s="317"/>
      <c r="FO11" s="317"/>
      <c r="FP11" s="317"/>
      <c r="FQ11" s="317"/>
      <c r="FR11" s="317"/>
      <c r="FS11" s="317"/>
      <c r="FT11" s="317"/>
      <c r="FU11" s="317"/>
      <c r="FV11" s="317"/>
      <c r="FW11" s="317"/>
      <c r="FX11" s="317"/>
      <c r="FY11" s="317"/>
      <c r="FZ11" s="317"/>
      <c r="GA11" s="317"/>
      <c r="GB11" s="317"/>
      <c r="GC11" s="317"/>
      <c r="GD11" s="317"/>
      <c r="GE11" s="317"/>
      <c r="GF11" s="317"/>
      <c r="GG11" s="317"/>
      <c r="GH11" s="317"/>
      <c r="GI11" s="317"/>
      <c r="GJ11" s="317"/>
      <c r="GK11" s="317"/>
      <c r="GL11" s="317"/>
      <c r="GM11" s="317"/>
      <c r="GN11" s="317"/>
      <c r="GO11" s="317"/>
      <c r="GP11" s="317"/>
      <c r="GQ11" s="317"/>
      <c r="GR11" s="317"/>
      <c r="GS11" s="317"/>
      <c r="GT11" s="317"/>
      <c r="GU11" s="317"/>
      <c r="GV11" s="317"/>
      <c r="GW11" s="317"/>
      <c r="GX11" s="317"/>
      <c r="GY11" s="317"/>
      <c r="GZ11" s="317"/>
      <c r="HA11" s="317"/>
      <c r="HB11" s="317"/>
      <c r="HC11" s="317"/>
      <c r="HD11" s="317"/>
      <c r="HE11" s="317"/>
      <c r="HF11" s="317"/>
      <c r="HG11" s="317"/>
      <c r="HH11" s="317"/>
      <c r="HI11" s="317"/>
      <c r="HJ11" s="317"/>
      <c r="HK11" s="317"/>
      <c r="HL11" s="317"/>
      <c r="HM11" s="317"/>
      <c r="HN11" s="317"/>
      <c r="HO11" s="317"/>
      <c r="HP11" s="317"/>
      <c r="HQ11" s="317"/>
      <c r="HR11" s="317"/>
      <c r="HS11" s="317"/>
      <c r="HT11" s="317"/>
      <c r="HU11" s="317"/>
      <c r="HV11" s="317"/>
      <c r="HW11" s="317"/>
      <c r="HX11" s="317"/>
      <c r="HY11" s="317"/>
      <c r="HZ11" s="317"/>
      <c r="IA11" s="317"/>
      <c r="IB11" s="317"/>
      <c r="IC11" s="317"/>
      <c r="ID11" s="317"/>
      <c r="IE11" s="317"/>
      <c r="IF11" s="317"/>
      <c r="IG11" s="317"/>
      <c r="IH11" s="317"/>
      <c r="II11" s="317"/>
      <c r="IJ11" s="317"/>
      <c r="IK11" s="317"/>
    </row>
    <row r="12" ht="25.5" customHeight="1" spans="1:245">
      <c r="A12" s="134" t="s">
        <v>142</v>
      </c>
      <c r="B12" s="314" t="s">
        <v>110</v>
      </c>
      <c r="C12" s="316" t="s">
        <v>143</v>
      </c>
      <c r="D12" s="332">
        <f>SUM(E12:W12)</f>
        <v>1206691</v>
      </c>
      <c r="E12" s="333">
        <v>81600</v>
      </c>
      <c r="F12" s="333">
        <v>20400</v>
      </c>
      <c r="G12" s="333">
        <v>13600</v>
      </c>
      <c r="H12" s="333">
        <v>20400</v>
      </c>
      <c r="I12" s="333">
        <v>34000</v>
      </c>
      <c r="J12" s="333">
        <v>0</v>
      </c>
      <c r="K12" s="333">
        <v>136000</v>
      </c>
      <c r="L12" s="333">
        <v>34000</v>
      </c>
      <c r="M12" s="333">
        <v>0</v>
      </c>
      <c r="N12" s="333">
        <v>68000</v>
      </c>
      <c r="O12" s="333">
        <v>0</v>
      </c>
      <c r="P12" s="333">
        <v>0</v>
      </c>
      <c r="Q12" s="333">
        <v>136000</v>
      </c>
      <c r="R12" s="333">
        <v>14851</v>
      </c>
      <c r="S12" s="333">
        <v>0</v>
      </c>
      <c r="T12" s="333">
        <v>0</v>
      </c>
      <c r="U12" s="333">
        <v>479040</v>
      </c>
      <c r="V12" s="333">
        <v>60000</v>
      </c>
      <c r="W12" s="333">
        <v>108800</v>
      </c>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317"/>
      <c r="DU12" s="317"/>
      <c r="DV12" s="317"/>
      <c r="DW12" s="317"/>
      <c r="DX12" s="317"/>
      <c r="DY12" s="317"/>
      <c r="DZ12" s="317"/>
      <c r="EA12" s="317"/>
      <c r="EB12" s="317"/>
      <c r="EC12" s="317"/>
      <c r="ED12" s="317"/>
      <c r="EE12" s="317"/>
      <c r="EF12" s="317"/>
      <c r="EG12" s="317"/>
      <c r="EH12" s="317"/>
      <c r="EI12" s="317"/>
      <c r="EJ12" s="317"/>
      <c r="EK12" s="317"/>
      <c r="EL12" s="317"/>
      <c r="EM12" s="317"/>
      <c r="EN12" s="317"/>
      <c r="EO12" s="317"/>
      <c r="EP12" s="317"/>
      <c r="EQ12" s="317"/>
      <c r="ER12" s="317"/>
      <c r="ES12" s="317"/>
      <c r="ET12" s="317"/>
      <c r="EU12" s="317"/>
      <c r="EV12" s="317"/>
      <c r="EW12" s="317"/>
      <c r="EX12" s="317"/>
      <c r="EY12" s="317"/>
      <c r="EZ12" s="317"/>
      <c r="FA12" s="317"/>
      <c r="FB12" s="317"/>
      <c r="FC12" s="317"/>
      <c r="FD12" s="317"/>
      <c r="FE12" s="317"/>
      <c r="FF12" s="317"/>
      <c r="FG12" s="317"/>
      <c r="FH12" s="317"/>
      <c r="FI12" s="317"/>
      <c r="FJ12" s="317"/>
      <c r="FK12" s="317"/>
      <c r="FL12" s="317"/>
      <c r="FM12" s="317"/>
      <c r="FN12" s="317"/>
      <c r="FO12" s="317"/>
      <c r="FP12" s="317"/>
      <c r="FQ12" s="317"/>
      <c r="FR12" s="317"/>
      <c r="FS12" s="317"/>
      <c r="FT12" s="317"/>
      <c r="FU12" s="317"/>
      <c r="FV12" s="317"/>
      <c r="FW12" s="317"/>
      <c r="FX12" s="317"/>
      <c r="FY12" s="317"/>
      <c r="FZ12" s="317"/>
      <c r="GA12" s="317"/>
      <c r="GB12" s="317"/>
      <c r="GC12" s="317"/>
      <c r="GD12" s="317"/>
      <c r="GE12" s="317"/>
      <c r="GF12" s="317"/>
      <c r="GG12" s="317"/>
      <c r="GH12" s="317"/>
      <c r="GI12" s="317"/>
      <c r="GJ12" s="317"/>
      <c r="GK12" s="317"/>
      <c r="GL12" s="317"/>
      <c r="GM12" s="317"/>
      <c r="GN12" s="317"/>
      <c r="GO12" s="317"/>
      <c r="GP12" s="317"/>
      <c r="GQ12" s="317"/>
      <c r="GR12" s="317"/>
      <c r="GS12" s="317"/>
      <c r="GT12" s="317"/>
      <c r="GU12" s="317"/>
      <c r="GV12" s="317"/>
      <c r="GW12" s="317"/>
      <c r="GX12" s="317"/>
      <c r="GY12" s="317"/>
      <c r="GZ12" s="317"/>
      <c r="HA12" s="317"/>
      <c r="HB12" s="317"/>
      <c r="HC12" s="317"/>
      <c r="HD12" s="317"/>
      <c r="HE12" s="317"/>
      <c r="HF12" s="317"/>
      <c r="HG12" s="317"/>
      <c r="HH12" s="317"/>
      <c r="HI12" s="317"/>
      <c r="HJ12" s="317"/>
      <c r="HK12" s="317"/>
      <c r="HL12" s="317"/>
      <c r="HM12" s="317"/>
      <c r="HN12" s="317"/>
      <c r="HO12" s="317"/>
      <c r="HP12" s="317"/>
      <c r="HQ12" s="317"/>
      <c r="HR12" s="317"/>
      <c r="HS12" s="317"/>
      <c r="HT12" s="317"/>
      <c r="HU12" s="317"/>
      <c r="HV12" s="317"/>
      <c r="HW12" s="317"/>
      <c r="HX12" s="317"/>
      <c r="HY12" s="317"/>
      <c r="HZ12" s="317"/>
      <c r="IA12" s="317"/>
      <c r="IB12" s="317"/>
      <c r="IC12" s="317"/>
      <c r="ID12" s="317"/>
      <c r="IE12" s="317"/>
      <c r="IF12" s="317"/>
      <c r="IG12" s="317"/>
      <c r="IH12" s="317"/>
      <c r="II12" s="317"/>
      <c r="IJ12" s="317"/>
      <c r="IK12" s="317"/>
    </row>
    <row r="13" ht="23.1" customHeight="1" spans="1:245">
      <c r="A13" s="231"/>
      <c r="B13" s="231"/>
      <c r="C13" s="231"/>
      <c r="D13" s="231"/>
      <c r="E13" s="231"/>
      <c r="F13" s="231"/>
      <c r="G13" s="231"/>
      <c r="H13" s="231"/>
      <c r="I13" s="231"/>
      <c r="J13" s="231"/>
      <c r="K13" s="231"/>
      <c r="L13" s="231"/>
      <c r="M13" s="231"/>
      <c r="N13" s="231"/>
      <c r="O13" s="231"/>
      <c r="P13" s="231"/>
      <c r="Q13" s="231"/>
      <c r="R13" s="231"/>
      <c r="S13" s="231"/>
      <c r="T13" s="231"/>
      <c r="U13" s="231"/>
      <c r="V13" s="231"/>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c r="FT13" s="317"/>
      <c r="FU13" s="317"/>
      <c r="FV13" s="317"/>
      <c r="FW13" s="317"/>
      <c r="FX13" s="317"/>
      <c r="FY13" s="317"/>
      <c r="FZ13" s="317"/>
      <c r="GA13" s="317"/>
      <c r="GB13" s="317"/>
      <c r="GC13" s="317"/>
      <c r="GD13" s="317"/>
      <c r="GE13" s="317"/>
      <c r="GF13" s="317"/>
      <c r="GG13" s="317"/>
      <c r="GH13" s="317"/>
      <c r="GI13" s="317"/>
      <c r="GJ13" s="317"/>
      <c r="GK13" s="317"/>
      <c r="GL13" s="317"/>
      <c r="GM13" s="317"/>
      <c r="GN13" s="317"/>
      <c r="GO13" s="317"/>
      <c r="GP13" s="317"/>
      <c r="GQ13" s="317"/>
      <c r="GR13" s="317"/>
      <c r="GS13" s="317"/>
      <c r="GT13" s="317"/>
      <c r="GU13" s="317"/>
      <c r="GV13" s="317"/>
      <c r="GW13" s="317"/>
      <c r="GX13" s="317"/>
      <c r="GY13" s="317"/>
      <c r="GZ13" s="317"/>
      <c r="HA13" s="317"/>
      <c r="HB13" s="317"/>
      <c r="HC13" s="317"/>
      <c r="HD13" s="317"/>
      <c r="HE13" s="317"/>
      <c r="HF13" s="317"/>
      <c r="HG13" s="317"/>
      <c r="HH13" s="317"/>
      <c r="HI13" s="317"/>
      <c r="HJ13" s="317"/>
      <c r="HK13" s="317"/>
      <c r="HL13" s="317"/>
      <c r="HM13" s="317"/>
      <c r="HN13" s="317"/>
      <c r="HO13" s="317"/>
      <c r="HP13" s="317"/>
      <c r="HQ13" s="317"/>
      <c r="HR13" s="317"/>
      <c r="HS13" s="317"/>
      <c r="HT13" s="317"/>
      <c r="HU13" s="317"/>
      <c r="HV13" s="317"/>
      <c r="HW13" s="317"/>
      <c r="HX13" s="317"/>
      <c r="HY13" s="317"/>
      <c r="HZ13" s="317"/>
      <c r="IA13" s="317"/>
      <c r="IB13" s="317"/>
      <c r="IC13" s="317"/>
      <c r="ID13" s="317"/>
      <c r="IE13" s="317"/>
      <c r="IF13" s="317"/>
      <c r="IG13" s="317"/>
      <c r="IH13" s="317"/>
      <c r="II13" s="317"/>
      <c r="IJ13" s="317"/>
      <c r="IK13" s="317"/>
    </row>
    <row r="14" ht="23.1" customHeight="1" spans="1:245">
      <c r="A14" s="317"/>
      <c r="B14" s="317"/>
      <c r="C14" s="231"/>
      <c r="D14" s="231"/>
      <c r="E14" s="317"/>
      <c r="F14" s="231"/>
      <c r="G14" s="231"/>
      <c r="H14" s="231"/>
      <c r="I14" s="231"/>
      <c r="J14" s="231"/>
      <c r="K14" s="231"/>
      <c r="L14" s="231"/>
      <c r="M14" s="231"/>
      <c r="N14" s="231"/>
      <c r="O14" s="231"/>
      <c r="P14" s="231"/>
      <c r="Q14" s="231"/>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c r="FT14" s="317"/>
      <c r="FU14" s="317"/>
      <c r="FV14" s="317"/>
      <c r="FW14" s="317"/>
      <c r="FX14" s="317"/>
      <c r="FY14" s="317"/>
      <c r="FZ14" s="317"/>
      <c r="GA14" s="317"/>
      <c r="GB14" s="317"/>
      <c r="GC14" s="317"/>
      <c r="GD14" s="317"/>
      <c r="GE14" s="317"/>
      <c r="GF14" s="317"/>
      <c r="GG14" s="317"/>
      <c r="GH14" s="317"/>
      <c r="GI14" s="317"/>
      <c r="GJ14" s="317"/>
      <c r="GK14" s="317"/>
      <c r="GL14" s="317"/>
      <c r="GM14" s="317"/>
      <c r="GN14" s="317"/>
      <c r="GO14" s="317"/>
      <c r="GP14" s="317"/>
      <c r="GQ14" s="317"/>
      <c r="GR14" s="317"/>
      <c r="GS14" s="317"/>
      <c r="GT14" s="317"/>
      <c r="GU14" s="317"/>
      <c r="GV14" s="317"/>
      <c r="GW14" s="317"/>
      <c r="GX14" s="317"/>
      <c r="GY14" s="317"/>
      <c r="GZ14" s="317"/>
      <c r="HA14" s="317"/>
      <c r="HB14" s="317"/>
      <c r="HC14" s="317"/>
      <c r="HD14" s="317"/>
      <c r="HE14" s="317"/>
      <c r="HF14" s="317"/>
      <c r="HG14" s="317"/>
      <c r="HH14" s="317"/>
      <c r="HI14" s="317"/>
      <c r="HJ14" s="317"/>
      <c r="HK14" s="317"/>
      <c r="HL14" s="317"/>
      <c r="HM14" s="317"/>
      <c r="HN14" s="317"/>
      <c r="HO14" s="317"/>
      <c r="HP14" s="317"/>
      <c r="HQ14" s="317"/>
      <c r="HR14" s="317"/>
      <c r="HS14" s="317"/>
      <c r="HT14" s="317"/>
      <c r="HU14" s="317"/>
      <c r="HV14" s="317"/>
      <c r="HW14" s="317"/>
      <c r="HX14" s="317"/>
      <c r="HY14" s="317"/>
      <c r="HZ14" s="317"/>
      <c r="IA14" s="317"/>
      <c r="IB14" s="317"/>
      <c r="IC14" s="317"/>
      <c r="ID14" s="317"/>
      <c r="IE14" s="317"/>
      <c r="IF14" s="317"/>
      <c r="IG14" s="317"/>
      <c r="IH14" s="317"/>
      <c r="II14" s="317"/>
      <c r="IJ14" s="317"/>
      <c r="IK14" s="317"/>
    </row>
    <row r="15" ht="23.1" customHeight="1" spans="1:245">
      <c r="A15" s="317"/>
      <c r="B15" s="317"/>
      <c r="C15" s="317"/>
      <c r="D15" s="317"/>
      <c r="E15" s="317"/>
      <c r="F15" s="231"/>
      <c r="G15" s="317"/>
      <c r="H15" s="317"/>
      <c r="I15" s="317"/>
      <c r="J15" s="317"/>
      <c r="K15" s="317"/>
      <c r="L15" s="231"/>
      <c r="M15" s="231"/>
      <c r="N15" s="231"/>
      <c r="O15" s="231"/>
      <c r="P15" s="231"/>
      <c r="Q15" s="231"/>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c r="FT15" s="317"/>
      <c r="FU15" s="317"/>
      <c r="FV15" s="317"/>
      <c r="FW15" s="317"/>
      <c r="FX15" s="317"/>
      <c r="FY15" s="317"/>
      <c r="FZ15" s="317"/>
      <c r="GA15" s="317"/>
      <c r="GB15" s="317"/>
      <c r="GC15" s="317"/>
      <c r="GD15" s="317"/>
      <c r="GE15" s="317"/>
      <c r="GF15" s="317"/>
      <c r="GG15" s="317"/>
      <c r="GH15" s="317"/>
      <c r="GI15" s="317"/>
      <c r="GJ15" s="317"/>
      <c r="GK15" s="317"/>
      <c r="GL15" s="317"/>
      <c r="GM15" s="317"/>
      <c r="GN15" s="317"/>
      <c r="GO15" s="317"/>
      <c r="GP15" s="317"/>
      <c r="GQ15" s="317"/>
      <c r="GR15" s="317"/>
      <c r="GS15" s="317"/>
      <c r="GT15" s="317"/>
      <c r="GU15" s="317"/>
      <c r="GV15" s="317"/>
      <c r="GW15" s="317"/>
      <c r="GX15" s="317"/>
      <c r="GY15" s="317"/>
      <c r="GZ15" s="317"/>
      <c r="HA15" s="317"/>
      <c r="HB15" s="317"/>
      <c r="HC15" s="317"/>
      <c r="HD15" s="317"/>
      <c r="HE15" s="317"/>
      <c r="HF15" s="317"/>
      <c r="HG15" s="317"/>
      <c r="HH15" s="317"/>
      <c r="HI15" s="317"/>
      <c r="HJ15" s="317"/>
      <c r="HK15" s="317"/>
      <c r="HL15" s="317"/>
      <c r="HM15" s="317"/>
      <c r="HN15" s="317"/>
      <c r="HO15" s="317"/>
      <c r="HP15" s="317"/>
      <c r="HQ15" s="317"/>
      <c r="HR15" s="317"/>
      <c r="HS15" s="317"/>
      <c r="HT15" s="317"/>
      <c r="HU15" s="317"/>
      <c r="HV15" s="317"/>
      <c r="HW15" s="317"/>
      <c r="HX15" s="317"/>
      <c r="HY15" s="317"/>
      <c r="HZ15" s="317"/>
      <c r="IA15" s="317"/>
      <c r="IB15" s="317"/>
      <c r="IC15" s="317"/>
      <c r="ID15" s="317"/>
      <c r="IE15" s="317"/>
      <c r="IF15" s="317"/>
      <c r="IG15" s="317"/>
      <c r="IH15" s="317"/>
      <c r="II15" s="317"/>
      <c r="IJ15" s="317"/>
      <c r="IK15" s="317"/>
    </row>
    <row r="16" ht="23.1" customHeight="1" spans="1:245">
      <c r="A16" s="317"/>
      <c r="B16" s="317"/>
      <c r="C16" s="317"/>
      <c r="D16" s="317"/>
      <c r="E16" s="317"/>
      <c r="F16" s="317"/>
      <c r="G16" s="317"/>
      <c r="H16" s="317"/>
      <c r="I16" s="317"/>
      <c r="J16" s="317"/>
      <c r="K16" s="317"/>
      <c r="L16" s="231"/>
      <c r="M16" s="231"/>
      <c r="N16" s="231"/>
      <c r="O16" s="231"/>
      <c r="P16" s="231"/>
      <c r="Q16" s="231"/>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c r="EY16" s="317"/>
      <c r="EZ16" s="317"/>
      <c r="FA16" s="317"/>
      <c r="FB16" s="317"/>
      <c r="FC16" s="317"/>
      <c r="FD16" s="317"/>
      <c r="FE16" s="317"/>
      <c r="FF16" s="317"/>
      <c r="FG16" s="317"/>
      <c r="FH16" s="317"/>
      <c r="FI16" s="317"/>
      <c r="FJ16" s="317"/>
      <c r="FK16" s="317"/>
      <c r="FL16" s="317"/>
      <c r="FM16" s="317"/>
      <c r="FN16" s="317"/>
      <c r="FO16" s="317"/>
      <c r="FP16" s="317"/>
      <c r="FQ16" s="317"/>
      <c r="FR16" s="317"/>
      <c r="FS16" s="317"/>
      <c r="FT16" s="317"/>
      <c r="FU16" s="317"/>
      <c r="FV16" s="317"/>
      <c r="FW16" s="317"/>
      <c r="FX16" s="317"/>
      <c r="FY16" s="317"/>
      <c r="FZ16" s="317"/>
      <c r="GA16" s="317"/>
      <c r="GB16" s="317"/>
      <c r="GC16" s="317"/>
      <c r="GD16" s="317"/>
      <c r="GE16" s="317"/>
      <c r="GF16" s="317"/>
      <c r="GG16" s="317"/>
      <c r="GH16" s="317"/>
      <c r="GI16" s="317"/>
      <c r="GJ16" s="317"/>
      <c r="GK16" s="317"/>
      <c r="GL16" s="317"/>
      <c r="GM16" s="317"/>
      <c r="GN16" s="317"/>
      <c r="GO16" s="317"/>
      <c r="GP16" s="317"/>
      <c r="GQ16" s="317"/>
      <c r="GR16" s="317"/>
      <c r="GS16" s="317"/>
      <c r="GT16" s="317"/>
      <c r="GU16" s="317"/>
      <c r="GV16" s="317"/>
      <c r="GW16" s="317"/>
      <c r="GX16" s="317"/>
      <c r="GY16" s="317"/>
      <c r="GZ16" s="317"/>
      <c r="HA16" s="317"/>
      <c r="HB16" s="317"/>
      <c r="HC16" s="317"/>
      <c r="HD16" s="317"/>
      <c r="HE16" s="317"/>
      <c r="HF16" s="317"/>
      <c r="HG16" s="317"/>
      <c r="HH16" s="317"/>
      <c r="HI16" s="317"/>
      <c r="HJ16" s="317"/>
      <c r="HK16" s="317"/>
      <c r="HL16" s="317"/>
      <c r="HM16" s="317"/>
      <c r="HN16" s="317"/>
      <c r="HO16" s="317"/>
      <c r="HP16" s="317"/>
      <c r="HQ16" s="317"/>
      <c r="HR16" s="317"/>
      <c r="HS16" s="317"/>
      <c r="HT16" s="317"/>
      <c r="HU16" s="317"/>
      <c r="HV16" s="317"/>
      <c r="HW16" s="317"/>
      <c r="HX16" s="317"/>
      <c r="HY16" s="317"/>
      <c r="HZ16" s="317"/>
      <c r="IA16" s="317"/>
      <c r="IB16" s="317"/>
      <c r="IC16" s="317"/>
      <c r="ID16" s="317"/>
      <c r="IE16" s="317"/>
      <c r="IF16" s="317"/>
      <c r="IG16" s="317"/>
      <c r="IH16" s="317"/>
      <c r="II16" s="317"/>
      <c r="IJ16" s="317"/>
      <c r="IK16" s="317"/>
    </row>
    <row r="17" ht="23.1" customHeight="1" spans="1:245">
      <c r="A17" s="317"/>
      <c r="B17" s="317"/>
      <c r="C17" s="317"/>
      <c r="D17" s="317"/>
      <c r="E17" s="317"/>
      <c r="F17" s="317"/>
      <c r="G17" s="317"/>
      <c r="H17" s="317"/>
      <c r="I17" s="317"/>
      <c r="J17" s="317"/>
      <c r="K17" s="317"/>
      <c r="L17" s="231"/>
      <c r="M17" s="231"/>
      <c r="N17" s="231"/>
      <c r="O17" s="231"/>
      <c r="P17" s="231"/>
      <c r="Q17" s="231"/>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7"/>
      <c r="EB17" s="317"/>
      <c r="EC17" s="317"/>
      <c r="ED17" s="317"/>
      <c r="EE17" s="317"/>
      <c r="EF17" s="317"/>
      <c r="EG17" s="317"/>
      <c r="EH17" s="317"/>
      <c r="EI17" s="317"/>
      <c r="EJ17" s="317"/>
      <c r="EK17" s="317"/>
      <c r="EL17" s="317"/>
      <c r="EM17" s="317"/>
      <c r="EN17" s="317"/>
      <c r="EO17" s="317"/>
      <c r="EP17" s="317"/>
      <c r="EQ17" s="317"/>
      <c r="ER17" s="317"/>
      <c r="ES17" s="317"/>
      <c r="ET17" s="317"/>
      <c r="EU17" s="317"/>
      <c r="EV17" s="317"/>
      <c r="EW17" s="317"/>
      <c r="EX17" s="317"/>
      <c r="EY17" s="317"/>
      <c r="EZ17" s="317"/>
      <c r="FA17" s="317"/>
      <c r="FB17" s="317"/>
      <c r="FC17" s="317"/>
      <c r="FD17" s="317"/>
      <c r="FE17" s="317"/>
      <c r="FF17" s="317"/>
      <c r="FG17" s="317"/>
      <c r="FH17" s="317"/>
      <c r="FI17" s="317"/>
      <c r="FJ17" s="317"/>
      <c r="FK17" s="317"/>
      <c r="FL17" s="317"/>
      <c r="FM17" s="317"/>
      <c r="FN17" s="317"/>
      <c r="FO17" s="317"/>
      <c r="FP17" s="317"/>
      <c r="FQ17" s="317"/>
      <c r="FR17" s="317"/>
      <c r="FS17" s="317"/>
      <c r="FT17" s="317"/>
      <c r="FU17" s="317"/>
      <c r="FV17" s="317"/>
      <c r="FW17" s="317"/>
      <c r="FX17" s="317"/>
      <c r="FY17" s="317"/>
      <c r="FZ17" s="317"/>
      <c r="GA17" s="317"/>
      <c r="GB17" s="317"/>
      <c r="GC17" s="317"/>
      <c r="GD17" s="317"/>
      <c r="GE17" s="317"/>
      <c r="GF17" s="317"/>
      <c r="GG17" s="317"/>
      <c r="GH17" s="317"/>
      <c r="GI17" s="317"/>
      <c r="GJ17" s="317"/>
      <c r="GK17" s="317"/>
      <c r="GL17" s="317"/>
      <c r="GM17" s="317"/>
      <c r="GN17" s="317"/>
      <c r="GO17" s="317"/>
      <c r="GP17" s="317"/>
      <c r="GQ17" s="317"/>
      <c r="GR17" s="317"/>
      <c r="GS17" s="317"/>
      <c r="GT17" s="317"/>
      <c r="GU17" s="317"/>
      <c r="GV17" s="317"/>
      <c r="GW17" s="317"/>
      <c r="GX17" s="317"/>
      <c r="GY17" s="317"/>
      <c r="GZ17" s="317"/>
      <c r="HA17" s="317"/>
      <c r="HB17" s="317"/>
      <c r="HC17" s="317"/>
      <c r="HD17" s="317"/>
      <c r="HE17" s="317"/>
      <c r="HF17" s="317"/>
      <c r="HG17" s="317"/>
      <c r="HH17" s="317"/>
      <c r="HI17" s="317"/>
      <c r="HJ17" s="317"/>
      <c r="HK17" s="317"/>
      <c r="HL17" s="317"/>
      <c r="HM17" s="317"/>
      <c r="HN17" s="317"/>
      <c r="HO17" s="317"/>
      <c r="HP17" s="317"/>
      <c r="HQ17" s="317"/>
      <c r="HR17" s="317"/>
      <c r="HS17" s="317"/>
      <c r="HT17" s="317"/>
      <c r="HU17" s="317"/>
      <c r="HV17" s="317"/>
      <c r="HW17" s="317"/>
      <c r="HX17" s="317"/>
      <c r="HY17" s="317"/>
      <c r="HZ17" s="317"/>
      <c r="IA17" s="317"/>
      <c r="IB17" s="317"/>
      <c r="IC17" s="317"/>
      <c r="ID17" s="317"/>
      <c r="IE17" s="317"/>
      <c r="IF17" s="317"/>
      <c r="IG17" s="317"/>
      <c r="IH17" s="317"/>
      <c r="II17" s="317"/>
      <c r="IJ17" s="317"/>
      <c r="IK17" s="317"/>
    </row>
    <row r="18" ht="23.1" customHeight="1" spans="1:245">
      <c r="A18" s="317"/>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c r="DU18" s="317"/>
      <c r="DV18" s="317"/>
      <c r="DW18" s="317"/>
      <c r="DX18" s="317"/>
      <c r="DY18" s="317"/>
      <c r="DZ18" s="317"/>
      <c r="EA18" s="317"/>
      <c r="EB18" s="317"/>
      <c r="EC18" s="317"/>
      <c r="ED18" s="317"/>
      <c r="EE18" s="317"/>
      <c r="EF18" s="317"/>
      <c r="EG18" s="317"/>
      <c r="EH18" s="317"/>
      <c r="EI18" s="317"/>
      <c r="EJ18" s="317"/>
      <c r="EK18" s="317"/>
      <c r="EL18" s="317"/>
      <c r="EM18" s="317"/>
      <c r="EN18" s="317"/>
      <c r="EO18" s="317"/>
      <c r="EP18" s="317"/>
      <c r="EQ18" s="317"/>
      <c r="ER18" s="317"/>
      <c r="ES18" s="317"/>
      <c r="ET18" s="317"/>
      <c r="EU18" s="317"/>
      <c r="EV18" s="317"/>
      <c r="EW18" s="317"/>
      <c r="EX18" s="317"/>
      <c r="EY18" s="317"/>
      <c r="EZ18" s="317"/>
      <c r="FA18" s="317"/>
      <c r="FB18" s="317"/>
      <c r="FC18" s="317"/>
      <c r="FD18" s="317"/>
      <c r="FE18" s="317"/>
      <c r="FF18" s="317"/>
      <c r="FG18" s="317"/>
      <c r="FH18" s="317"/>
      <c r="FI18" s="317"/>
      <c r="FJ18" s="317"/>
      <c r="FK18" s="317"/>
      <c r="FL18" s="317"/>
      <c r="FM18" s="317"/>
      <c r="FN18" s="317"/>
      <c r="FO18" s="317"/>
      <c r="FP18" s="317"/>
      <c r="FQ18" s="317"/>
      <c r="FR18" s="317"/>
      <c r="FS18" s="317"/>
      <c r="FT18" s="317"/>
      <c r="FU18" s="317"/>
      <c r="FV18" s="317"/>
      <c r="FW18" s="317"/>
      <c r="FX18" s="317"/>
      <c r="FY18" s="317"/>
      <c r="FZ18" s="317"/>
      <c r="GA18" s="317"/>
      <c r="GB18" s="317"/>
      <c r="GC18" s="317"/>
      <c r="GD18" s="317"/>
      <c r="GE18" s="317"/>
      <c r="GF18" s="317"/>
      <c r="GG18" s="317"/>
      <c r="GH18" s="317"/>
      <c r="GI18" s="317"/>
      <c r="GJ18" s="317"/>
      <c r="GK18" s="317"/>
      <c r="GL18" s="317"/>
      <c r="GM18" s="317"/>
      <c r="GN18" s="317"/>
      <c r="GO18" s="317"/>
      <c r="GP18" s="317"/>
      <c r="GQ18" s="317"/>
      <c r="GR18" s="317"/>
      <c r="GS18" s="317"/>
      <c r="GT18" s="317"/>
      <c r="GU18" s="317"/>
      <c r="GV18" s="317"/>
      <c r="GW18" s="317"/>
      <c r="GX18" s="317"/>
      <c r="GY18" s="317"/>
      <c r="GZ18" s="317"/>
      <c r="HA18" s="317"/>
      <c r="HB18" s="317"/>
      <c r="HC18" s="317"/>
      <c r="HD18" s="317"/>
      <c r="HE18" s="317"/>
      <c r="HF18" s="317"/>
      <c r="HG18" s="317"/>
      <c r="HH18" s="317"/>
      <c r="HI18" s="317"/>
      <c r="HJ18" s="317"/>
      <c r="HK18" s="317"/>
      <c r="HL18" s="317"/>
      <c r="HM18" s="317"/>
      <c r="HN18" s="317"/>
      <c r="HO18" s="317"/>
      <c r="HP18" s="317"/>
      <c r="HQ18" s="317"/>
      <c r="HR18" s="317"/>
      <c r="HS18" s="317"/>
      <c r="HT18" s="317"/>
      <c r="HU18" s="317"/>
      <c r="HV18" s="317"/>
      <c r="HW18" s="317"/>
      <c r="HX18" s="317"/>
      <c r="HY18" s="317"/>
      <c r="HZ18" s="317"/>
      <c r="IA18" s="317"/>
      <c r="IB18" s="317"/>
      <c r="IC18" s="317"/>
      <c r="ID18" s="317"/>
      <c r="IE18" s="317"/>
      <c r="IF18" s="317"/>
      <c r="IG18" s="317"/>
      <c r="IH18" s="317"/>
      <c r="II18" s="317"/>
      <c r="IJ18" s="317"/>
      <c r="IK18" s="317"/>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ignoredErrors>
    <ignoredError sqref="E9:W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9"/>
  <sheetViews>
    <sheetView showGridLines="0" showZeros="0" zoomScale="115" zoomScaleNormal="115" workbookViewId="0">
      <selection activeCell="B10" sqref="B10:B12"/>
    </sheetView>
  </sheetViews>
  <sheetFormatPr defaultColWidth="9.12222222222222" defaultRowHeight="11.25"/>
  <cols>
    <col min="1" max="1" width="14.2555555555556" customWidth="1"/>
    <col min="2" max="2" width="10" customWidth="1"/>
    <col min="3" max="3" width="38.8777777777778" customWidth="1"/>
    <col min="4" max="4" width="14.6222222222222" customWidth="1"/>
    <col min="5" max="15" width="11.6222222222222" customWidth="1"/>
    <col min="16" max="16" width="15" customWidth="1"/>
    <col min="17" max="248" width="6.62222222222222" customWidth="1"/>
  </cols>
  <sheetData>
    <row r="1" ht="23.1" customHeight="1" spans="1:248">
      <c r="A1" s="303"/>
      <c r="B1" s="303"/>
      <c r="C1" s="303"/>
      <c r="D1" s="303"/>
      <c r="E1" s="303"/>
      <c r="F1" s="303"/>
      <c r="G1" s="303"/>
      <c r="H1" s="303"/>
      <c r="I1" s="303"/>
      <c r="J1" s="303"/>
      <c r="K1" s="318"/>
      <c r="L1" s="303"/>
      <c r="M1" s="303"/>
      <c r="N1" s="303"/>
      <c r="O1" s="299" t="s">
        <v>246</v>
      </c>
      <c r="P1" s="220"/>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7"/>
      <c r="DV1" s="317"/>
      <c r="DW1" s="317"/>
      <c r="DX1" s="317"/>
      <c r="DY1" s="317"/>
      <c r="DZ1" s="317"/>
      <c r="EA1" s="317"/>
      <c r="EB1" s="317"/>
      <c r="EC1" s="317"/>
      <c r="ED1" s="317"/>
      <c r="EE1" s="317"/>
      <c r="EF1" s="317"/>
      <c r="EG1" s="317"/>
      <c r="EH1" s="317"/>
      <c r="EI1" s="317"/>
      <c r="EJ1" s="317"/>
      <c r="EK1" s="317"/>
      <c r="EL1" s="317"/>
      <c r="EM1" s="317"/>
      <c r="EN1" s="317"/>
      <c r="EO1" s="317"/>
      <c r="EP1" s="317"/>
      <c r="EQ1" s="317"/>
      <c r="ER1" s="317"/>
      <c r="ES1" s="317"/>
      <c r="ET1" s="317"/>
      <c r="EU1" s="317"/>
      <c r="EV1" s="317"/>
      <c r="EW1" s="317"/>
      <c r="EX1" s="317"/>
      <c r="EY1" s="317"/>
      <c r="EZ1" s="317"/>
      <c r="FA1" s="317"/>
      <c r="FB1" s="317"/>
      <c r="FC1" s="317"/>
      <c r="FD1" s="317"/>
      <c r="FE1" s="317"/>
      <c r="FF1" s="317"/>
      <c r="FG1" s="317"/>
      <c r="FH1" s="317"/>
      <c r="FI1" s="317"/>
      <c r="FJ1" s="317"/>
      <c r="FK1" s="317"/>
      <c r="FL1" s="317"/>
      <c r="FM1" s="317"/>
      <c r="FN1" s="317"/>
      <c r="FO1" s="317"/>
      <c r="FP1" s="317"/>
      <c r="FQ1" s="317"/>
      <c r="FR1" s="317"/>
      <c r="FS1" s="317"/>
      <c r="FT1" s="317"/>
      <c r="FU1" s="317"/>
      <c r="FV1" s="317"/>
      <c r="FW1" s="317"/>
      <c r="FX1" s="317"/>
      <c r="FY1" s="317"/>
      <c r="FZ1" s="317"/>
      <c r="GA1" s="317"/>
      <c r="GB1" s="317"/>
      <c r="GC1" s="317"/>
      <c r="GD1" s="317"/>
      <c r="GE1" s="317"/>
      <c r="GF1" s="317"/>
      <c r="GG1" s="317"/>
      <c r="GH1" s="317"/>
      <c r="GI1" s="317"/>
      <c r="GJ1" s="317"/>
      <c r="GK1" s="317"/>
      <c r="GL1" s="317"/>
      <c r="GM1" s="317"/>
      <c r="GN1" s="317"/>
      <c r="GO1" s="31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row>
    <row r="2" ht="23.1" customHeight="1" spans="1:248">
      <c r="A2" s="235" t="s">
        <v>247</v>
      </c>
      <c r="B2" s="235"/>
      <c r="C2" s="235"/>
      <c r="D2" s="235"/>
      <c r="E2" s="235"/>
      <c r="F2" s="235"/>
      <c r="G2" s="235"/>
      <c r="H2" s="235"/>
      <c r="I2" s="235"/>
      <c r="J2" s="235"/>
      <c r="K2" s="235"/>
      <c r="L2" s="235"/>
      <c r="M2" s="235"/>
      <c r="N2" s="235"/>
      <c r="O2" s="235"/>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row>
    <row r="3" ht="30.75" customHeight="1" spans="1:248">
      <c r="A3" s="211"/>
      <c r="B3" s="211"/>
      <c r="C3" s="211"/>
      <c r="D3" s="304"/>
      <c r="E3" s="305"/>
      <c r="F3" s="234"/>
      <c r="G3" s="304"/>
      <c r="H3" s="234"/>
      <c r="I3" s="304"/>
      <c r="J3" s="304"/>
      <c r="K3" s="318"/>
      <c r="L3" s="304"/>
      <c r="M3" s="304"/>
      <c r="N3" s="319" t="s">
        <v>90</v>
      </c>
      <c r="O3" s="319"/>
      <c r="P3" s="320"/>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317"/>
      <c r="FF3" s="317"/>
      <c r="FG3" s="317"/>
      <c r="FH3" s="317"/>
      <c r="FI3" s="317"/>
      <c r="FJ3" s="317"/>
      <c r="FK3" s="317"/>
      <c r="FL3" s="317"/>
      <c r="FM3" s="317"/>
      <c r="FN3" s="317"/>
      <c r="FO3" s="317"/>
      <c r="FP3" s="317"/>
      <c r="FQ3" s="317"/>
      <c r="FR3" s="317"/>
      <c r="FS3" s="317"/>
      <c r="FT3" s="317"/>
      <c r="FU3" s="317"/>
      <c r="FV3" s="317"/>
      <c r="FW3" s="317"/>
      <c r="FX3" s="317"/>
      <c r="FY3" s="317"/>
      <c r="FZ3" s="317"/>
      <c r="GA3" s="317"/>
      <c r="GB3" s="317"/>
      <c r="GC3" s="317"/>
      <c r="GD3" s="317"/>
      <c r="GE3" s="317"/>
      <c r="GF3" s="317"/>
      <c r="GG3" s="317"/>
      <c r="GH3" s="317"/>
      <c r="GI3" s="317"/>
      <c r="GJ3" s="317"/>
      <c r="GK3" s="317"/>
      <c r="GL3" s="317"/>
      <c r="GM3" s="317"/>
      <c r="GN3" s="317"/>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row>
    <row r="4" ht="23.1" customHeight="1" spans="1:248">
      <c r="A4" s="306" t="s">
        <v>116</v>
      </c>
      <c r="B4" s="306" t="s">
        <v>91</v>
      </c>
      <c r="C4" s="307" t="s">
        <v>117</v>
      </c>
      <c r="D4" s="306" t="s">
        <v>118</v>
      </c>
      <c r="E4" s="308" t="s">
        <v>248</v>
      </c>
      <c r="F4" s="308" t="s">
        <v>249</v>
      </c>
      <c r="G4" s="308" t="s">
        <v>250</v>
      </c>
      <c r="H4" s="308" t="s">
        <v>251</v>
      </c>
      <c r="I4" s="308" t="s">
        <v>252</v>
      </c>
      <c r="J4" s="308" t="s">
        <v>253</v>
      </c>
      <c r="K4" s="321" t="s">
        <v>254</v>
      </c>
      <c r="L4" s="321" t="s">
        <v>255</v>
      </c>
      <c r="M4" s="321" t="s">
        <v>256</v>
      </c>
      <c r="N4" s="321" t="s">
        <v>257</v>
      </c>
      <c r="O4" s="321" t="s">
        <v>258</v>
      </c>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c r="HS4" s="322"/>
      <c r="HT4" s="322"/>
      <c r="HU4" s="322"/>
      <c r="HV4" s="322"/>
      <c r="HW4" s="322"/>
      <c r="HX4" s="322"/>
      <c r="HY4" s="322"/>
      <c r="HZ4" s="322"/>
      <c r="IA4" s="322"/>
      <c r="IB4" s="322"/>
      <c r="IC4" s="322"/>
      <c r="ID4" s="322"/>
      <c r="IE4" s="322"/>
      <c r="IF4" s="322"/>
      <c r="IG4" s="322"/>
      <c r="IH4" s="322"/>
      <c r="II4" s="322"/>
      <c r="IJ4" s="322"/>
      <c r="IK4" s="322"/>
      <c r="IL4" s="322"/>
      <c r="IM4" s="322"/>
      <c r="IN4" s="322"/>
    </row>
    <row r="5" ht="19.5" customHeight="1" spans="1:248">
      <c r="A5" s="309"/>
      <c r="B5" s="309"/>
      <c r="C5" s="310"/>
      <c r="D5" s="309"/>
      <c r="E5" s="311"/>
      <c r="F5" s="311"/>
      <c r="G5" s="311"/>
      <c r="H5" s="311"/>
      <c r="I5" s="311"/>
      <c r="J5" s="311"/>
      <c r="K5" s="323"/>
      <c r="L5" s="323"/>
      <c r="M5" s="323"/>
      <c r="N5" s="323"/>
      <c r="O5" s="323"/>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c r="HS5" s="322"/>
      <c r="HT5" s="322"/>
      <c r="HU5" s="322"/>
      <c r="HV5" s="322"/>
      <c r="HW5" s="322"/>
      <c r="HX5" s="322"/>
      <c r="HY5" s="322"/>
      <c r="HZ5" s="322"/>
      <c r="IA5" s="322"/>
      <c r="IB5" s="322"/>
      <c r="IC5" s="322"/>
      <c r="ID5" s="322"/>
      <c r="IE5" s="322"/>
      <c r="IF5" s="322"/>
      <c r="IG5" s="322"/>
      <c r="IH5" s="322"/>
      <c r="II5" s="322"/>
      <c r="IJ5" s="322"/>
      <c r="IK5" s="322"/>
      <c r="IL5" s="322"/>
      <c r="IM5" s="322"/>
      <c r="IN5" s="322"/>
    </row>
    <row r="6" ht="39.75" customHeight="1" spans="1:248">
      <c r="A6" s="312"/>
      <c r="B6" s="312"/>
      <c r="C6" s="227"/>
      <c r="D6" s="312"/>
      <c r="E6" s="313"/>
      <c r="F6" s="313"/>
      <c r="G6" s="313"/>
      <c r="H6" s="313"/>
      <c r="I6" s="313"/>
      <c r="J6" s="313"/>
      <c r="K6" s="324"/>
      <c r="L6" s="324"/>
      <c r="M6" s="324"/>
      <c r="N6" s="324"/>
      <c r="O6" s="324"/>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c r="IL6" s="322"/>
      <c r="IM6" s="322"/>
      <c r="IN6" s="322"/>
    </row>
    <row r="7" s="92" customFormat="1" ht="23.1" customHeight="1" spans="1:248">
      <c r="A7" s="219"/>
      <c r="B7" s="217"/>
      <c r="C7" s="219" t="s">
        <v>107</v>
      </c>
      <c r="D7" s="218">
        <f t="shared" ref="D7:O8" si="0">D8</f>
        <v>15840</v>
      </c>
      <c r="E7" s="218">
        <f t="shared" si="0"/>
        <v>0</v>
      </c>
      <c r="F7" s="218">
        <f t="shared" si="0"/>
        <v>0</v>
      </c>
      <c r="G7" s="218">
        <f t="shared" si="0"/>
        <v>0</v>
      </c>
      <c r="H7" s="218">
        <f t="shared" si="0"/>
        <v>0</v>
      </c>
      <c r="I7" s="218">
        <f t="shared" si="0"/>
        <v>15840</v>
      </c>
      <c r="J7" s="218">
        <f t="shared" si="0"/>
        <v>0</v>
      </c>
      <c r="K7" s="218">
        <f t="shared" si="0"/>
        <v>0</v>
      </c>
      <c r="L7" s="325">
        <f t="shared" si="0"/>
        <v>0</v>
      </c>
      <c r="M7" s="218">
        <f t="shared" si="0"/>
        <v>0</v>
      </c>
      <c r="N7" s="218">
        <f t="shared" si="0"/>
        <v>0</v>
      </c>
      <c r="O7" s="218">
        <f t="shared" si="0"/>
        <v>0</v>
      </c>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26"/>
      <c r="EZ7" s="326"/>
      <c r="FA7" s="326"/>
      <c r="FB7" s="326"/>
      <c r="FC7" s="326"/>
      <c r="FD7" s="326"/>
      <c r="FE7" s="326"/>
      <c r="FF7" s="326"/>
      <c r="FG7" s="326"/>
      <c r="FH7" s="326"/>
      <c r="FI7" s="326"/>
      <c r="FJ7" s="326"/>
      <c r="FK7" s="326"/>
      <c r="FL7" s="326"/>
      <c r="FM7" s="326"/>
      <c r="FN7" s="326"/>
      <c r="FO7" s="326"/>
      <c r="FP7" s="326"/>
      <c r="FQ7" s="326"/>
      <c r="FR7" s="326"/>
      <c r="FS7" s="326"/>
      <c r="FT7" s="326"/>
      <c r="FU7" s="326"/>
      <c r="FV7" s="326"/>
      <c r="FW7" s="326"/>
      <c r="FX7" s="326"/>
      <c r="FY7" s="326"/>
      <c r="FZ7" s="326"/>
      <c r="GA7" s="326"/>
      <c r="GB7" s="326"/>
      <c r="GC7" s="326"/>
      <c r="GD7" s="326"/>
      <c r="GE7" s="326"/>
      <c r="GF7" s="326"/>
      <c r="GG7" s="326"/>
      <c r="GH7" s="326"/>
      <c r="GI7" s="326"/>
      <c r="GJ7" s="326"/>
      <c r="GK7" s="326"/>
      <c r="GL7" s="326"/>
      <c r="GM7" s="326"/>
      <c r="GN7" s="326"/>
      <c r="GO7" s="326"/>
      <c r="GP7" s="326"/>
      <c r="GQ7" s="326"/>
      <c r="GR7" s="326"/>
      <c r="GS7" s="326"/>
      <c r="GT7" s="326"/>
      <c r="GU7" s="326"/>
      <c r="GV7" s="326"/>
      <c r="GW7" s="326"/>
      <c r="GX7" s="326"/>
      <c r="GY7" s="326"/>
      <c r="GZ7" s="326"/>
      <c r="HA7" s="326"/>
      <c r="HB7" s="326"/>
      <c r="HC7" s="326"/>
      <c r="HD7" s="326"/>
      <c r="HE7" s="326"/>
      <c r="HF7" s="326"/>
      <c r="HG7" s="326"/>
      <c r="HH7" s="326"/>
      <c r="HI7" s="326"/>
      <c r="HJ7" s="326"/>
      <c r="HK7" s="326"/>
      <c r="HL7" s="326"/>
      <c r="HM7" s="326"/>
      <c r="HN7" s="326"/>
      <c r="HO7" s="326"/>
      <c r="HP7" s="326"/>
      <c r="HQ7" s="326"/>
      <c r="HR7" s="326"/>
      <c r="HS7" s="326"/>
      <c r="HT7" s="326"/>
      <c r="HU7" s="326"/>
      <c r="HV7" s="326"/>
      <c r="HW7" s="326"/>
      <c r="HX7" s="326"/>
      <c r="HY7" s="326"/>
      <c r="HZ7" s="326"/>
      <c r="IA7" s="326"/>
      <c r="IB7" s="326"/>
      <c r="IC7" s="326"/>
      <c r="ID7" s="326"/>
      <c r="IE7" s="326"/>
      <c r="IF7" s="326"/>
      <c r="IG7" s="326"/>
      <c r="IH7" s="326"/>
      <c r="II7" s="326"/>
      <c r="IJ7" s="326"/>
      <c r="IK7" s="326"/>
      <c r="IL7" s="326"/>
      <c r="IM7" s="326"/>
      <c r="IN7" s="326"/>
    </row>
    <row r="8" ht="23.1" customHeight="1" spans="1:15">
      <c r="A8" s="116"/>
      <c r="B8" s="314" t="s">
        <v>108</v>
      </c>
      <c r="C8" s="116" t="s">
        <v>109</v>
      </c>
      <c r="D8" s="218">
        <f t="shared" si="0"/>
        <v>15840</v>
      </c>
      <c r="E8" s="218">
        <f t="shared" si="0"/>
        <v>0</v>
      </c>
      <c r="F8" s="218">
        <f t="shared" si="0"/>
        <v>0</v>
      </c>
      <c r="G8" s="218">
        <f t="shared" si="0"/>
        <v>0</v>
      </c>
      <c r="H8" s="218">
        <f t="shared" si="0"/>
        <v>0</v>
      </c>
      <c r="I8" s="218">
        <f t="shared" si="0"/>
        <v>15840</v>
      </c>
      <c r="J8" s="218">
        <f t="shared" si="0"/>
        <v>0</v>
      </c>
      <c r="K8" s="218">
        <f t="shared" si="0"/>
        <v>0</v>
      </c>
      <c r="L8" s="325">
        <f t="shared" si="0"/>
        <v>0</v>
      </c>
      <c r="M8" s="218">
        <f t="shared" si="0"/>
        <v>0</v>
      </c>
      <c r="N8" s="218">
        <f t="shared" si="0"/>
        <v>0</v>
      </c>
      <c r="O8" s="218">
        <f t="shared" si="0"/>
        <v>0</v>
      </c>
    </row>
    <row r="9" ht="23.1" customHeight="1" spans="1:248">
      <c r="A9" s="116"/>
      <c r="B9" s="314" t="s">
        <v>110</v>
      </c>
      <c r="C9" s="116" t="s">
        <v>111</v>
      </c>
      <c r="D9" s="218">
        <f t="shared" ref="D9:O9" si="1">D12</f>
        <v>15840</v>
      </c>
      <c r="E9" s="218">
        <f t="shared" si="1"/>
        <v>0</v>
      </c>
      <c r="F9" s="218">
        <f t="shared" si="1"/>
        <v>0</v>
      </c>
      <c r="G9" s="218">
        <f t="shared" si="1"/>
        <v>0</v>
      </c>
      <c r="H9" s="218">
        <f t="shared" si="1"/>
        <v>0</v>
      </c>
      <c r="I9" s="218">
        <f t="shared" si="1"/>
        <v>15840</v>
      </c>
      <c r="J9" s="218">
        <f t="shared" si="1"/>
        <v>0</v>
      </c>
      <c r="K9" s="218">
        <f t="shared" si="1"/>
        <v>0</v>
      </c>
      <c r="L9" s="325">
        <f t="shared" si="1"/>
        <v>0</v>
      </c>
      <c r="M9" s="218">
        <f t="shared" si="1"/>
        <v>0</v>
      </c>
      <c r="N9" s="218">
        <f t="shared" si="1"/>
        <v>0</v>
      </c>
      <c r="O9" s="218">
        <f t="shared" si="1"/>
        <v>0</v>
      </c>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row>
    <row r="10" ht="23.1" customHeight="1" spans="1:248">
      <c r="A10" s="129" t="s">
        <v>138</v>
      </c>
      <c r="B10" s="314" t="s">
        <v>110</v>
      </c>
      <c r="C10" s="315" t="s">
        <v>139</v>
      </c>
      <c r="D10" s="218">
        <f>D11</f>
        <v>15840</v>
      </c>
      <c r="E10" s="218">
        <f t="shared" ref="E10:I11" si="2">E11</f>
        <v>0</v>
      </c>
      <c r="F10" s="218">
        <f t="shared" si="2"/>
        <v>0</v>
      </c>
      <c r="G10" s="218">
        <f t="shared" si="2"/>
        <v>0</v>
      </c>
      <c r="H10" s="218">
        <f t="shared" si="2"/>
        <v>0</v>
      </c>
      <c r="I10" s="218">
        <f t="shared" si="2"/>
        <v>15840</v>
      </c>
      <c r="J10" s="218"/>
      <c r="K10" s="218"/>
      <c r="L10" s="325"/>
      <c r="M10" s="218"/>
      <c r="N10" s="218"/>
      <c r="O10" s="218"/>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c r="IL10" s="322"/>
      <c r="IM10" s="322"/>
      <c r="IN10" s="322"/>
    </row>
    <row r="11" ht="23.1" customHeight="1" spans="1:248">
      <c r="A11" s="134" t="s">
        <v>140</v>
      </c>
      <c r="B11" s="314" t="s">
        <v>110</v>
      </c>
      <c r="C11" s="315" t="s">
        <v>141</v>
      </c>
      <c r="D11" s="218">
        <f>D12</f>
        <v>15840</v>
      </c>
      <c r="E11" s="218">
        <f t="shared" si="2"/>
        <v>0</v>
      </c>
      <c r="F11" s="218">
        <f t="shared" si="2"/>
        <v>0</v>
      </c>
      <c r="G11" s="218">
        <f t="shared" si="2"/>
        <v>0</v>
      </c>
      <c r="H11" s="218">
        <f t="shared" si="2"/>
        <v>0</v>
      </c>
      <c r="I11" s="218">
        <f t="shared" si="2"/>
        <v>15840</v>
      </c>
      <c r="J11" s="218"/>
      <c r="K11" s="218"/>
      <c r="L11" s="325"/>
      <c r="M11" s="218"/>
      <c r="N11" s="218"/>
      <c r="O11" s="218"/>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c r="HS11" s="322"/>
      <c r="HT11" s="322"/>
      <c r="HU11" s="322"/>
      <c r="HV11" s="322"/>
      <c r="HW11" s="322"/>
      <c r="HX11" s="322"/>
      <c r="HY11" s="322"/>
      <c r="HZ11" s="322"/>
      <c r="IA11" s="322"/>
      <c r="IB11" s="322"/>
      <c r="IC11" s="322"/>
      <c r="ID11" s="322"/>
      <c r="IE11" s="322"/>
      <c r="IF11" s="322"/>
      <c r="IG11" s="322"/>
      <c r="IH11" s="322"/>
      <c r="II11" s="322"/>
      <c r="IJ11" s="322"/>
      <c r="IK11" s="322"/>
      <c r="IL11" s="322"/>
      <c r="IM11" s="322"/>
      <c r="IN11" s="322"/>
    </row>
    <row r="12" ht="23.1" customHeight="1" spans="1:248">
      <c r="A12" s="134" t="s">
        <v>142</v>
      </c>
      <c r="B12" s="314" t="s">
        <v>110</v>
      </c>
      <c r="C12" s="316" t="s">
        <v>143</v>
      </c>
      <c r="D12" s="218">
        <v>15840</v>
      </c>
      <c r="E12" s="218">
        <v>0</v>
      </c>
      <c r="F12" s="218">
        <v>0</v>
      </c>
      <c r="G12" s="218">
        <v>0</v>
      </c>
      <c r="H12" s="218">
        <v>0</v>
      </c>
      <c r="I12" s="218">
        <v>15840</v>
      </c>
      <c r="J12" s="218">
        <v>0</v>
      </c>
      <c r="K12" s="218">
        <v>0</v>
      </c>
      <c r="L12" s="325">
        <v>0</v>
      </c>
      <c r="M12" s="218">
        <v>0</v>
      </c>
      <c r="N12" s="218">
        <v>0</v>
      </c>
      <c r="O12" s="218">
        <v>0</v>
      </c>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c r="IL12" s="322"/>
      <c r="IM12" s="322"/>
      <c r="IN12" s="322"/>
    </row>
    <row r="13" ht="23.1" customHeight="1" spans="1:248">
      <c r="A13" s="231"/>
      <c r="B13" s="231"/>
      <c r="C13" s="231"/>
      <c r="D13" s="231"/>
      <c r="E13" s="231"/>
      <c r="F13" s="231"/>
      <c r="G13" s="231"/>
      <c r="H13" s="231"/>
      <c r="I13" s="231"/>
      <c r="J13" s="231"/>
      <c r="K13" s="243"/>
      <c r="L13" s="231"/>
      <c r="M13" s="231"/>
      <c r="N13" s="231"/>
      <c r="O13" s="231"/>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c r="FT13" s="317"/>
      <c r="FU13" s="317"/>
      <c r="FV13" s="317"/>
      <c r="FW13" s="317"/>
      <c r="FX13" s="317"/>
      <c r="FY13" s="317"/>
      <c r="FZ13" s="317"/>
      <c r="GA13" s="317"/>
      <c r="GB13" s="317"/>
      <c r="GC13" s="317"/>
      <c r="GD13" s="317"/>
      <c r="GE13" s="317"/>
      <c r="GF13" s="317"/>
      <c r="GG13" s="317"/>
      <c r="GH13" s="317"/>
      <c r="GI13" s="317"/>
      <c r="GJ13" s="317"/>
      <c r="GK13" s="317"/>
      <c r="GL13" s="317"/>
      <c r="GM13" s="317"/>
      <c r="GN13" s="317"/>
      <c r="GO13" s="317"/>
      <c r="GP13" s="317"/>
      <c r="GQ13" s="317"/>
      <c r="GR13" s="317"/>
      <c r="GS13" s="317"/>
      <c r="GT13" s="317"/>
      <c r="GU13" s="317"/>
      <c r="GV13" s="317"/>
      <c r="GW13" s="317"/>
      <c r="GX13" s="317"/>
      <c r="GY13" s="317"/>
      <c r="GZ13" s="317"/>
      <c r="HA13" s="317"/>
      <c r="HB13" s="317"/>
      <c r="HC13" s="317"/>
      <c r="HD13" s="317"/>
      <c r="HE13" s="317"/>
      <c r="HF13" s="317"/>
      <c r="HG13" s="317"/>
      <c r="HH13" s="317"/>
      <c r="HI13" s="317"/>
      <c r="HJ13" s="317"/>
      <c r="HK13" s="317"/>
      <c r="HL13" s="317"/>
      <c r="HM13" s="317"/>
      <c r="HN13" s="317"/>
      <c r="HO13" s="317"/>
      <c r="HP13" s="317"/>
      <c r="HQ13" s="317"/>
      <c r="HR13" s="317"/>
      <c r="HS13" s="317"/>
      <c r="HT13" s="317"/>
      <c r="HU13" s="317"/>
      <c r="HV13" s="317"/>
      <c r="HW13" s="317"/>
      <c r="HX13" s="317"/>
      <c r="HY13" s="317"/>
      <c r="HZ13" s="317"/>
      <c r="IA13" s="317"/>
      <c r="IB13" s="317"/>
      <c r="IC13" s="317"/>
      <c r="ID13" s="317"/>
      <c r="IE13" s="317"/>
      <c r="IF13" s="317"/>
      <c r="IG13" s="317"/>
      <c r="IH13" s="317"/>
      <c r="II13" s="317"/>
      <c r="IJ13" s="317"/>
      <c r="IK13" s="317"/>
      <c r="IL13" s="317"/>
      <c r="IM13" s="317"/>
      <c r="IN13" s="317"/>
    </row>
    <row r="14" ht="23.1" customHeight="1" spans="1:248">
      <c r="A14" s="231"/>
      <c r="B14" s="231"/>
      <c r="C14" s="231"/>
      <c r="D14" s="231"/>
      <c r="E14" s="231"/>
      <c r="F14" s="231"/>
      <c r="G14" s="231"/>
      <c r="H14" s="231"/>
      <c r="J14" s="231"/>
      <c r="K14" s="243"/>
      <c r="L14" s="231"/>
      <c r="M14" s="231"/>
      <c r="N14" s="231"/>
      <c r="O14" s="231"/>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c r="FT14" s="317"/>
      <c r="FU14" s="317"/>
      <c r="FV14" s="317"/>
      <c r="FW14" s="317"/>
      <c r="FX14" s="317"/>
      <c r="FY14" s="317"/>
      <c r="FZ14" s="317"/>
      <c r="GA14" s="317"/>
      <c r="GB14" s="317"/>
      <c r="GC14" s="317"/>
      <c r="GD14" s="317"/>
      <c r="GE14" s="317"/>
      <c r="GF14" s="317"/>
      <c r="GG14" s="317"/>
      <c r="GH14" s="317"/>
      <c r="GI14" s="317"/>
      <c r="GJ14" s="317"/>
      <c r="GK14" s="317"/>
      <c r="GL14" s="317"/>
      <c r="GM14" s="317"/>
      <c r="GN14" s="317"/>
      <c r="GO14" s="317"/>
      <c r="GP14" s="317"/>
      <c r="GQ14" s="317"/>
      <c r="GR14" s="317"/>
      <c r="GS14" s="317"/>
      <c r="GT14" s="317"/>
      <c r="GU14" s="317"/>
      <c r="GV14" s="317"/>
      <c r="GW14" s="317"/>
      <c r="GX14" s="317"/>
      <c r="GY14" s="317"/>
      <c r="GZ14" s="317"/>
      <c r="HA14" s="317"/>
      <c r="HB14" s="317"/>
      <c r="HC14" s="317"/>
      <c r="HD14" s="317"/>
      <c r="HE14" s="317"/>
      <c r="HF14" s="317"/>
      <c r="HG14" s="317"/>
      <c r="HH14" s="317"/>
      <c r="HI14" s="317"/>
      <c r="HJ14" s="317"/>
      <c r="HK14" s="317"/>
      <c r="HL14" s="317"/>
      <c r="HM14" s="317"/>
      <c r="HN14" s="317"/>
      <c r="HO14" s="317"/>
      <c r="HP14" s="317"/>
      <c r="HQ14" s="317"/>
      <c r="HR14" s="317"/>
      <c r="HS14" s="317"/>
      <c r="HT14" s="317"/>
      <c r="HU14" s="317"/>
      <c r="HV14" s="317"/>
      <c r="HW14" s="317"/>
      <c r="HX14" s="317"/>
      <c r="HY14" s="317"/>
      <c r="HZ14" s="317"/>
      <c r="IA14" s="317"/>
      <c r="IB14" s="317"/>
      <c r="IC14" s="317"/>
      <c r="ID14" s="317"/>
      <c r="IE14" s="317"/>
      <c r="IF14" s="317"/>
      <c r="IG14" s="317"/>
      <c r="IH14" s="317"/>
      <c r="II14" s="317"/>
      <c r="IJ14" s="317"/>
      <c r="IK14" s="317"/>
      <c r="IL14" s="317"/>
      <c r="IM14" s="317"/>
      <c r="IN14" s="317"/>
    </row>
    <row r="15" ht="23.1" customHeight="1" spans="1:248">
      <c r="A15" s="317"/>
      <c r="B15" s="317"/>
      <c r="C15" s="317"/>
      <c r="D15" s="317"/>
      <c r="E15" s="231"/>
      <c r="F15" s="231"/>
      <c r="G15" s="317"/>
      <c r="H15" s="317"/>
      <c r="I15" s="317"/>
      <c r="J15" s="317"/>
      <c r="K15" s="243"/>
      <c r="L15" s="231"/>
      <c r="M15" s="231"/>
      <c r="N15" s="231"/>
      <c r="O15" s="231"/>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c r="FT15" s="317"/>
      <c r="FU15" s="317"/>
      <c r="FV15" s="317"/>
      <c r="FW15" s="317"/>
      <c r="FX15" s="317"/>
      <c r="FY15" s="317"/>
      <c r="FZ15" s="317"/>
      <c r="GA15" s="317"/>
      <c r="GB15" s="317"/>
      <c r="GC15" s="317"/>
      <c r="GD15" s="317"/>
      <c r="GE15" s="317"/>
      <c r="GF15" s="317"/>
      <c r="GG15" s="317"/>
      <c r="GH15" s="317"/>
      <c r="GI15" s="317"/>
      <c r="GJ15" s="317"/>
      <c r="GK15" s="317"/>
      <c r="GL15" s="317"/>
      <c r="GM15" s="317"/>
      <c r="GN15" s="317"/>
      <c r="GO15" s="317"/>
      <c r="GP15" s="317"/>
      <c r="GQ15" s="317"/>
      <c r="GR15" s="317"/>
      <c r="GS15" s="317"/>
      <c r="GT15" s="317"/>
      <c r="GU15" s="317"/>
      <c r="GV15" s="317"/>
      <c r="GW15" s="317"/>
      <c r="GX15" s="317"/>
      <c r="GY15" s="317"/>
      <c r="GZ15" s="317"/>
      <c r="HA15" s="317"/>
      <c r="HB15" s="317"/>
      <c r="HC15" s="317"/>
      <c r="HD15" s="317"/>
      <c r="HE15" s="317"/>
      <c r="HF15" s="317"/>
      <c r="HG15" s="317"/>
      <c r="HH15" s="317"/>
      <c r="HI15" s="317"/>
      <c r="HJ15" s="317"/>
      <c r="HK15" s="317"/>
      <c r="HL15" s="317"/>
      <c r="HM15" s="317"/>
      <c r="HN15" s="317"/>
      <c r="HO15" s="317"/>
      <c r="HP15" s="317"/>
      <c r="HQ15" s="317"/>
      <c r="HR15" s="317"/>
      <c r="HS15" s="317"/>
      <c r="HT15" s="317"/>
      <c r="HU15" s="317"/>
      <c r="HV15" s="317"/>
      <c r="HW15" s="317"/>
      <c r="HX15" s="317"/>
      <c r="HY15" s="317"/>
      <c r="HZ15" s="317"/>
      <c r="IA15" s="317"/>
      <c r="IB15" s="317"/>
      <c r="IC15" s="317"/>
      <c r="ID15" s="317"/>
      <c r="IE15" s="317"/>
      <c r="IF15" s="317"/>
      <c r="IG15" s="317"/>
      <c r="IH15" s="317"/>
      <c r="II15" s="317"/>
      <c r="IJ15" s="317"/>
      <c r="IK15" s="317"/>
      <c r="IL15" s="317"/>
      <c r="IM15" s="317"/>
      <c r="IN15" s="317"/>
    </row>
    <row r="16" ht="23.1" customHeight="1" spans="1:248">
      <c r="A16" s="317"/>
      <c r="B16" s="317"/>
      <c r="C16" s="317"/>
      <c r="D16" s="317"/>
      <c r="E16" s="317"/>
      <c r="F16" s="231"/>
      <c r="G16" s="231"/>
      <c r="H16" s="231"/>
      <c r="I16" s="317"/>
      <c r="J16" s="317"/>
      <c r="K16" s="318"/>
      <c r="L16" s="317"/>
      <c r="M16" s="317"/>
      <c r="N16" s="231"/>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c r="EY16" s="317"/>
      <c r="EZ16" s="317"/>
      <c r="FA16" s="317"/>
      <c r="FB16" s="317"/>
      <c r="FC16" s="317"/>
      <c r="FD16" s="317"/>
      <c r="FE16" s="317"/>
      <c r="FF16" s="317"/>
      <c r="FG16" s="317"/>
      <c r="FH16" s="317"/>
      <c r="FI16" s="317"/>
      <c r="FJ16" s="317"/>
      <c r="FK16" s="317"/>
      <c r="FL16" s="317"/>
      <c r="FM16" s="317"/>
      <c r="FN16" s="317"/>
      <c r="FO16" s="317"/>
      <c r="FP16" s="317"/>
      <c r="FQ16" s="317"/>
      <c r="FR16" s="317"/>
      <c r="FS16" s="317"/>
      <c r="FT16" s="317"/>
      <c r="FU16" s="317"/>
      <c r="FV16" s="317"/>
      <c r="FW16" s="317"/>
      <c r="FX16" s="317"/>
      <c r="FY16" s="317"/>
      <c r="FZ16" s="317"/>
      <c r="GA16" s="317"/>
      <c r="GB16" s="317"/>
      <c r="GC16" s="317"/>
      <c r="GD16" s="317"/>
      <c r="GE16" s="317"/>
      <c r="GF16" s="317"/>
      <c r="GG16" s="317"/>
      <c r="GH16" s="317"/>
      <c r="GI16" s="317"/>
      <c r="GJ16" s="317"/>
      <c r="GK16" s="317"/>
      <c r="GL16" s="317"/>
      <c r="GM16" s="317"/>
      <c r="GN16" s="317"/>
      <c r="GO16" s="317"/>
      <c r="GP16" s="317"/>
      <c r="GQ16" s="317"/>
      <c r="GR16" s="317"/>
      <c r="GS16" s="317"/>
      <c r="GT16" s="317"/>
      <c r="GU16" s="317"/>
      <c r="GV16" s="317"/>
      <c r="GW16" s="317"/>
      <c r="GX16" s="317"/>
      <c r="GY16" s="317"/>
      <c r="GZ16" s="317"/>
      <c r="HA16" s="317"/>
      <c r="HB16" s="317"/>
      <c r="HC16" s="317"/>
      <c r="HD16" s="317"/>
      <c r="HE16" s="317"/>
      <c r="HF16" s="317"/>
      <c r="HG16" s="317"/>
      <c r="HH16" s="317"/>
      <c r="HI16" s="317"/>
      <c r="HJ16" s="317"/>
      <c r="HK16" s="317"/>
      <c r="HL16" s="317"/>
      <c r="HM16" s="317"/>
      <c r="HN16" s="317"/>
      <c r="HO16" s="317"/>
      <c r="HP16" s="317"/>
      <c r="HQ16" s="317"/>
      <c r="HR16" s="317"/>
      <c r="HS16" s="317"/>
      <c r="HT16" s="317"/>
      <c r="HU16" s="317"/>
      <c r="HV16" s="317"/>
      <c r="HW16" s="317"/>
      <c r="HX16" s="317"/>
      <c r="HY16" s="317"/>
      <c r="HZ16" s="317"/>
      <c r="IA16" s="317"/>
      <c r="IB16" s="317"/>
      <c r="IC16" s="317"/>
      <c r="ID16" s="317"/>
      <c r="IE16" s="317"/>
      <c r="IF16" s="317"/>
      <c r="IG16" s="317"/>
      <c r="IH16" s="317"/>
      <c r="II16" s="317"/>
      <c r="IJ16" s="317"/>
      <c r="IK16" s="317"/>
      <c r="IL16" s="317"/>
      <c r="IM16" s="317"/>
      <c r="IN16" s="317"/>
    </row>
    <row r="17" ht="23.1" customHeight="1" spans="1:248">
      <c r="A17" s="317"/>
      <c r="B17" s="317"/>
      <c r="C17" s="317"/>
      <c r="D17" s="317"/>
      <c r="E17" s="317"/>
      <c r="F17" s="317"/>
      <c r="G17" s="317"/>
      <c r="H17" s="317"/>
      <c r="I17" s="317"/>
      <c r="J17" s="317"/>
      <c r="K17" s="318"/>
      <c r="L17" s="317"/>
      <c r="M17" s="317"/>
      <c r="N17" s="231"/>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7"/>
      <c r="EB17" s="317"/>
      <c r="EC17" s="317"/>
      <c r="ED17" s="317"/>
      <c r="EE17" s="317"/>
      <c r="EF17" s="317"/>
      <c r="EG17" s="317"/>
      <c r="EH17" s="317"/>
      <c r="EI17" s="317"/>
      <c r="EJ17" s="317"/>
      <c r="EK17" s="317"/>
      <c r="EL17" s="317"/>
      <c r="EM17" s="317"/>
      <c r="EN17" s="317"/>
      <c r="EO17" s="317"/>
      <c r="EP17" s="317"/>
      <c r="EQ17" s="317"/>
      <c r="ER17" s="317"/>
      <c r="ES17" s="317"/>
      <c r="ET17" s="317"/>
      <c r="EU17" s="317"/>
      <c r="EV17" s="317"/>
      <c r="EW17" s="317"/>
      <c r="EX17" s="317"/>
      <c r="EY17" s="317"/>
      <c r="EZ17" s="317"/>
      <c r="FA17" s="317"/>
      <c r="FB17" s="317"/>
      <c r="FC17" s="317"/>
      <c r="FD17" s="317"/>
      <c r="FE17" s="317"/>
      <c r="FF17" s="317"/>
      <c r="FG17" s="317"/>
      <c r="FH17" s="317"/>
      <c r="FI17" s="317"/>
      <c r="FJ17" s="317"/>
      <c r="FK17" s="317"/>
      <c r="FL17" s="317"/>
      <c r="FM17" s="317"/>
      <c r="FN17" s="317"/>
      <c r="FO17" s="317"/>
      <c r="FP17" s="317"/>
      <c r="FQ17" s="317"/>
      <c r="FR17" s="317"/>
      <c r="FS17" s="317"/>
      <c r="FT17" s="317"/>
      <c r="FU17" s="317"/>
      <c r="FV17" s="317"/>
      <c r="FW17" s="317"/>
      <c r="FX17" s="317"/>
      <c r="FY17" s="317"/>
      <c r="FZ17" s="317"/>
      <c r="GA17" s="317"/>
      <c r="GB17" s="317"/>
      <c r="GC17" s="317"/>
      <c r="GD17" s="317"/>
      <c r="GE17" s="317"/>
      <c r="GF17" s="317"/>
      <c r="GG17" s="317"/>
      <c r="GH17" s="317"/>
      <c r="GI17" s="317"/>
      <c r="GJ17" s="317"/>
      <c r="GK17" s="317"/>
      <c r="GL17" s="317"/>
      <c r="GM17" s="317"/>
      <c r="GN17" s="317"/>
      <c r="GO17" s="317"/>
      <c r="GP17" s="317"/>
      <c r="GQ17" s="317"/>
      <c r="GR17" s="317"/>
      <c r="GS17" s="317"/>
      <c r="GT17" s="317"/>
      <c r="GU17" s="317"/>
      <c r="GV17" s="317"/>
      <c r="GW17" s="317"/>
      <c r="GX17" s="317"/>
      <c r="GY17" s="317"/>
      <c r="GZ17" s="317"/>
      <c r="HA17" s="317"/>
      <c r="HB17" s="317"/>
      <c r="HC17" s="317"/>
      <c r="HD17" s="317"/>
      <c r="HE17" s="317"/>
      <c r="HF17" s="317"/>
      <c r="HG17" s="317"/>
      <c r="HH17" s="317"/>
      <c r="HI17" s="317"/>
      <c r="HJ17" s="317"/>
      <c r="HK17" s="317"/>
      <c r="HL17" s="317"/>
      <c r="HM17" s="317"/>
      <c r="HN17" s="317"/>
      <c r="HO17" s="317"/>
      <c r="HP17" s="317"/>
      <c r="HQ17" s="317"/>
      <c r="HR17" s="317"/>
      <c r="HS17" s="317"/>
      <c r="HT17" s="317"/>
      <c r="HU17" s="317"/>
      <c r="HV17" s="317"/>
      <c r="HW17" s="317"/>
      <c r="HX17" s="317"/>
      <c r="HY17" s="317"/>
      <c r="HZ17" s="317"/>
      <c r="IA17" s="317"/>
      <c r="IB17" s="317"/>
      <c r="IC17" s="317"/>
      <c r="ID17" s="317"/>
      <c r="IE17" s="317"/>
      <c r="IF17" s="317"/>
      <c r="IG17" s="317"/>
      <c r="IH17" s="317"/>
      <c r="II17" s="317"/>
      <c r="IJ17" s="317"/>
      <c r="IK17" s="317"/>
      <c r="IL17" s="317"/>
      <c r="IM17" s="317"/>
      <c r="IN17" s="317"/>
    </row>
    <row r="18" ht="23.1" customHeight="1" spans="1:248">
      <c r="A18" s="317"/>
      <c r="B18" s="317"/>
      <c r="C18" s="317"/>
      <c r="D18" s="317"/>
      <c r="E18" s="317"/>
      <c r="F18" s="317"/>
      <c r="G18" s="317"/>
      <c r="H18" s="317"/>
      <c r="I18" s="317"/>
      <c r="J18" s="317"/>
      <c r="K18" s="318"/>
      <c r="L18" s="317"/>
      <c r="M18" s="317"/>
      <c r="N18" s="231"/>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c r="DU18" s="317"/>
      <c r="DV18" s="317"/>
      <c r="DW18" s="317"/>
      <c r="DX18" s="317"/>
      <c r="DY18" s="317"/>
      <c r="DZ18" s="317"/>
      <c r="EA18" s="317"/>
      <c r="EB18" s="317"/>
      <c r="EC18" s="317"/>
      <c r="ED18" s="317"/>
      <c r="EE18" s="317"/>
      <c r="EF18" s="317"/>
      <c r="EG18" s="317"/>
      <c r="EH18" s="317"/>
      <c r="EI18" s="317"/>
      <c r="EJ18" s="317"/>
      <c r="EK18" s="317"/>
      <c r="EL18" s="317"/>
      <c r="EM18" s="317"/>
      <c r="EN18" s="317"/>
      <c r="EO18" s="317"/>
      <c r="EP18" s="317"/>
      <c r="EQ18" s="317"/>
      <c r="ER18" s="317"/>
      <c r="ES18" s="317"/>
      <c r="ET18" s="317"/>
      <c r="EU18" s="317"/>
      <c r="EV18" s="317"/>
      <c r="EW18" s="317"/>
      <c r="EX18" s="317"/>
      <c r="EY18" s="317"/>
      <c r="EZ18" s="317"/>
      <c r="FA18" s="317"/>
      <c r="FB18" s="317"/>
      <c r="FC18" s="317"/>
      <c r="FD18" s="317"/>
      <c r="FE18" s="317"/>
      <c r="FF18" s="317"/>
      <c r="FG18" s="317"/>
      <c r="FH18" s="317"/>
      <c r="FI18" s="317"/>
      <c r="FJ18" s="317"/>
      <c r="FK18" s="317"/>
      <c r="FL18" s="317"/>
      <c r="FM18" s="317"/>
      <c r="FN18" s="317"/>
      <c r="FO18" s="317"/>
      <c r="FP18" s="317"/>
      <c r="FQ18" s="317"/>
      <c r="FR18" s="317"/>
      <c r="FS18" s="317"/>
      <c r="FT18" s="317"/>
      <c r="FU18" s="317"/>
      <c r="FV18" s="317"/>
      <c r="FW18" s="317"/>
      <c r="FX18" s="317"/>
      <c r="FY18" s="317"/>
      <c r="FZ18" s="317"/>
      <c r="GA18" s="317"/>
      <c r="GB18" s="317"/>
      <c r="GC18" s="317"/>
      <c r="GD18" s="317"/>
      <c r="GE18" s="317"/>
      <c r="GF18" s="317"/>
      <c r="GG18" s="317"/>
      <c r="GH18" s="317"/>
      <c r="GI18" s="317"/>
      <c r="GJ18" s="317"/>
      <c r="GK18" s="317"/>
      <c r="GL18" s="317"/>
      <c r="GM18" s="317"/>
      <c r="GN18" s="317"/>
      <c r="GO18" s="317"/>
      <c r="GP18" s="317"/>
      <c r="GQ18" s="317"/>
      <c r="GR18" s="317"/>
      <c r="GS18" s="317"/>
      <c r="GT18" s="317"/>
      <c r="GU18" s="317"/>
      <c r="GV18" s="317"/>
      <c r="GW18" s="317"/>
      <c r="GX18" s="317"/>
      <c r="GY18" s="317"/>
      <c r="GZ18" s="317"/>
      <c r="HA18" s="317"/>
      <c r="HB18" s="317"/>
      <c r="HC18" s="317"/>
      <c r="HD18" s="317"/>
      <c r="HE18" s="317"/>
      <c r="HF18" s="317"/>
      <c r="HG18" s="317"/>
      <c r="HH18" s="317"/>
      <c r="HI18" s="317"/>
      <c r="HJ18" s="317"/>
      <c r="HK18" s="317"/>
      <c r="HL18" s="317"/>
      <c r="HM18" s="317"/>
      <c r="HN18" s="317"/>
      <c r="HO18" s="317"/>
      <c r="HP18" s="317"/>
      <c r="HQ18" s="317"/>
      <c r="HR18" s="317"/>
      <c r="HS18" s="317"/>
      <c r="HT18" s="317"/>
      <c r="HU18" s="317"/>
      <c r="HV18" s="317"/>
      <c r="HW18" s="317"/>
      <c r="HX18" s="317"/>
      <c r="HY18" s="317"/>
      <c r="HZ18" s="317"/>
      <c r="IA18" s="317"/>
      <c r="IB18" s="317"/>
      <c r="IC18" s="317"/>
      <c r="ID18" s="317"/>
      <c r="IE18" s="317"/>
      <c r="IF18" s="317"/>
      <c r="IG18" s="317"/>
      <c r="IH18" s="317"/>
      <c r="II18" s="317"/>
      <c r="IJ18" s="317"/>
      <c r="IK18" s="317"/>
      <c r="IL18" s="317"/>
      <c r="IM18" s="317"/>
      <c r="IN18" s="317"/>
    </row>
    <row r="19" ht="23.1" customHeight="1" spans="1:248">
      <c r="A19" s="317"/>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7"/>
      <c r="ED19" s="317"/>
      <c r="EE19" s="317"/>
      <c r="EF19" s="317"/>
      <c r="EG19" s="317"/>
      <c r="EH19" s="317"/>
      <c r="EI19" s="317"/>
      <c r="EJ19" s="317"/>
      <c r="EK19" s="317"/>
      <c r="EL19" s="317"/>
      <c r="EM19" s="317"/>
      <c r="EN19" s="317"/>
      <c r="EO19" s="317"/>
      <c r="EP19" s="317"/>
      <c r="EQ19" s="317"/>
      <c r="ER19" s="317"/>
      <c r="ES19" s="317"/>
      <c r="ET19" s="317"/>
      <c r="EU19" s="317"/>
      <c r="EV19" s="317"/>
      <c r="EW19" s="317"/>
      <c r="EX19" s="317"/>
      <c r="EY19" s="317"/>
      <c r="EZ19" s="317"/>
      <c r="FA19" s="317"/>
      <c r="FB19" s="317"/>
      <c r="FC19" s="317"/>
      <c r="FD19" s="317"/>
      <c r="FE19" s="317"/>
      <c r="FF19" s="317"/>
      <c r="FG19" s="317"/>
      <c r="FH19" s="317"/>
      <c r="FI19" s="317"/>
      <c r="FJ19" s="317"/>
      <c r="FK19" s="317"/>
      <c r="FL19" s="317"/>
      <c r="FM19" s="317"/>
      <c r="FN19" s="317"/>
      <c r="FO19" s="317"/>
      <c r="FP19" s="317"/>
      <c r="FQ19" s="317"/>
      <c r="FR19" s="317"/>
      <c r="FS19" s="317"/>
      <c r="FT19" s="317"/>
      <c r="FU19" s="317"/>
      <c r="FV19" s="317"/>
      <c r="FW19" s="317"/>
      <c r="FX19" s="317"/>
      <c r="FY19" s="317"/>
      <c r="FZ19" s="317"/>
      <c r="GA19" s="317"/>
      <c r="GB19" s="317"/>
      <c r="GC19" s="317"/>
      <c r="GD19" s="317"/>
      <c r="GE19" s="317"/>
      <c r="GF19" s="317"/>
      <c r="GG19" s="317"/>
      <c r="GH19" s="317"/>
      <c r="GI19" s="317"/>
      <c r="GJ19" s="317"/>
      <c r="GK19" s="317"/>
      <c r="GL19" s="317"/>
      <c r="GM19" s="317"/>
      <c r="GN19" s="317"/>
      <c r="GO19" s="317"/>
      <c r="GP19" s="317"/>
      <c r="GQ19" s="317"/>
      <c r="GR19" s="317"/>
      <c r="GS19" s="317"/>
      <c r="GT19" s="317"/>
      <c r="GU19" s="317"/>
      <c r="GV19" s="317"/>
      <c r="GW19" s="317"/>
      <c r="GX19" s="317"/>
      <c r="GY19" s="317"/>
      <c r="GZ19" s="317"/>
      <c r="HA19" s="317"/>
      <c r="HB19" s="317"/>
      <c r="HC19" s="317"/>
      <c r="HD19" s="317"/>
      <c r="HE19" s="317"/>
      <c r="HF19" s="317"/>
      <c r="HG19" s="317"/>
      <c r="HH19" s="317"/>
      <c r="HI19" s="317"/>
      <c r="HJ19" s="317"/>
      <c r="HK19" s="317"/>
      <c r="HL19" s="317"/>
      <c r="HM19" s="317"/>
      <c r="HN19" s="317"/>
      <c r="HO19" s="317"/>
      <c r="HP19" s="317"/>
      <c r="HQ19" s="317"/>
      <c r="HR19" s="317"/>
      <c r="HS19" s="317"/>
      <c r="HT19" s="317"/>
      <c r="HU19" s="317"/>
      <c r="HV19" s="317"/>
      <c r="HW19" s="317"/>
      <c r="HX19" s="317"/>
      <c r="HY19" s="317"/>
      <c r="HZ19" s="317"/>
      <c r="IA19" s="317"/>
      <c r="IB19" s="317"/>
      <c r="IC19" s="317"/>
      <c r="ID19" s="317"/>
      <c r="IE19" s="317"/>
      <c r="IF19" s="317"/>
      <c r="IG19" s="317"/>
      <c r="IH19" s="317"/>
      <c r="II19" s="317"/>
      <c r="IJ19" s="317"/>
      <c r="IK19" s="317"/>
      <c r="IL19" s="317"/>
      <c r="IM19" s="317"/>
      <c r="IN19" s="317"/>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ignoredErrors>
    <ignoredError sqref="D9:I9" 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收支总表</vt:lpstr>
      <vt:lpstr>收入总体情况表</vt:lpstr>
      <vt:lpstr>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磊石渔场税费改革转移支付</vt:lpstr>
      <vt:lpstr>生猪定点屠宰食品安全监督</vt:lpstr>
      <vt:lpstr>小三场税费改革(种畜场、水产良种场）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2023-05-25T02:06:00Z</cp:lastPrinted>
  <dcterms:modified xsi:type="dcterms:W3CDTF">2023-08-18T03:34:09Z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9769814</vt:i4>
  </property>
  <property fmtid="{D5CDD505-2E9C-101B-9397-08002B2CF9AE}" pid="3" name="KSOProductBuildVer">
    <vt:lpwstr>2052-11.1.0.12763</vt:lpwstr>
  </property>
  <property fmtid="{D5CDD505-2E9C-101B-9397-08002B2CF9AE}" pid="4" name="ICV">
    <vt:lpwstr>63DB8D1591C6419B916FF5C5E3201BD4</vt:lpwstr>
  </property>
</Properties>
</file>