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1年新增债券资金使用情况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<sst xmlns="http://schemas.openxmlformats.org/spreadsheetml/2006/main" count="135" uniqueCount="94">
  <si>
    <t>汨罗市2021年度新增债券资金使用情况表</t>
  </si>
  <si>
    <t>单位：万元</t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</si>
  <si>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</si>
  <si>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</si>
  <si>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</si>
  <si>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</si>
  <si>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</si>
  <si>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</si>
  <si>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</si>
  <si>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t>债券兑付日期</t>
  </si>
  <si>
    <t>起息日</t>
  </si>
  <si>
    <t>票面利率</t>
  </si>
  <si>
    <t>发行方式</t>
  </si>
  <si>
    <t>债券类型</t>
  </si>
  <si>
    <r>
      <t>其中</t>
    </r>
    <r>
      <rPr>
        <sz val="11"/>
        <color indexed="8"/>
        <rFont val="Arial"/>
        <family val="2"/>
      </rPr>
      <t xml:space="preserve">:
</t>
    </r>
    <r>
      <rPr>
        <sz val="11"/>
        <color indexed="8"/>
        <rFont val="宋体"/>
        <family val="0"/>
      </rPr>
      <t>新增债券</t>
    </r>
  </si>
  <si>
    <t>已支出金额</t>
  </si>
  <si>
    <t>备注</t>
  </si>
  <si>
    <t>合计</t>
  </si>
  <si>
    <t>2005268</t>
  </si>
  <si>
    <t>2020年湖南省政府一般债券（三期）</t>
  </si>
  <si>
    <t>20湖南债20</t>
  </si>
  <si>
    <t>2020-03-25</t>
  </si>
  <si>
    <t>10年</t>
  </si>
  <si>
    <t>2030-03-26</t>
  </si>
  <si>
    <t>2020-03-26</t>
  </si>
  <si>
    <t>2.93</t>
  </si>
  <si>
    <t>公开发行</t>
  </si>
  <si>
    <t>一般债券</t>
  </si>
  <si>
    <t/>
  </si>
  <si>
    <t>2005812</t>
  </si>
  <si>
    <t>2020湖南省政府一般债券（六期）</t>
  </si>
  <si>
    <t>20湖南债50</t>
  </si>
  <si>
    <t>2020-08-18</t>
  </si>
  <si>
    <t>5年</t>
  </si>
  <si>
    <t>2025-08-19</t>
  </si>
  <si>
    <t>2020-08-19</t>
  </si>
  <si>
    <t>3.08</t>
  </si>
  <si>
    <t>2105396</t>
  </si>
  <si>
    <t>2021年湖南省园区建设专项债券（二期）-2021年湖南省政府专项债券（五期）</t>
  </si>
  <si>
    <t>21湖南债13</t>
  </si>
  <si>
    <t>2021-07-05</t>
  </si>
  <si>
    <t>15年</t>
  </si>
  <si>
    <t>2036-07-06</t>
  </si>
  <si>
    <t>2021-07-06</t>
  </si>
  <si>
    <t>3.7</t>
  </si>
  <si>
    <t>其他领域专项债券</t>
  </si>
  <si>
    <t>2105628</t>
  </si>
  <si>
    <t>2021年湖南省社会事业专项债券（五期）-2021年湖南省政府专项债券（二十三期）</t>
  </si>
  <si>
    <t>21湖南债32</t>
  </si>
  <si>
    <t>2021-08-05</t>
  </si>
  <si>
    <t>2036-08-06</t>
  </si>
  <si>
    <t>2021-08-06</t>
  </si>
  <si>
    <t>3.38</t>
  </si>
  <si>
    <t>2105623</t>
  </si>
  <si>
    <t>2021年湖南省园区建设专项债券（五期）-2021年湖南省政府专项债券（十八期）</t>
  </si>
  <si>
    <t>21湖南债27</t>
  </si>
  <si>
    <t>2105632</t>
  </si>
  <si>
    <t>2021年湖南省保障性安居工程专项债券（二期）-2021年湖南省政府专项债券（二十七期）</t>
  </si>
  <si>
    <t>21湖南债36</t>
  </si>
  <si>
    <t>7年</t>
  </si>
  <si>
    <t>2028-08-06</t>
  </si>
  <si>
    <t>2.99</t>
  </si>
  <si>
    <t>棚改专项债券</t>
  </si>
  <si>
    <t>2171103</t>
  </si>
  <si>
    <t>2021年湖南省园区建设专项债券（十三期）-2021年湖南省政府专项债券（六十八期）</t>
  </si>
  <si>
    <t>21湖南债80</t>
  </si>
  <si>
    <t>2021-10-25</t>
  </si>
  <si>
    <t>2036-10-26</t>
  </si>
  <si>
    <t>2021-10-26</t>
  </si>
  <si>
    <t>3.51</t>
  </si>
  <si>
    <t>2171099</t>
  </si>
  <si>
    <t>2021年湖南省社会事业专项债券（十一期）-2021年湖南省政府专项债券（六十四期）</t>
  </si>
  <si>
    <t>21湖南债76</t>
  </si>
  <si>
    <t>2171311</t>
  </si>
  <si>
    <t>2021年湖南省保障性安居工程专项债券（十六期）-2021年湖南省政府专项债券（九十六期）</t>
  </si>
  <si>
    <t>21湖南债108</t>
  </si>
  <si>
    <t>2021-11-22</t>
  </si>
  <si>
    <t>2028-11-23</t>
  </si>
  <si>
    <t>2021-11-23</t>
  </si>
  <si>
    <t>3.16</t>
  </si>
  <si>
    <t>173678</t>
  </si>
  <si>
    <t>2021年湖南省政府一般债券（七期）</t>
  </si>
  <si>
    <t>21湖南10</t>
  </si>
  <si>
    <t>2021-06-03</t>
  </si>
  <si>
    <t>3年</t>
  </si>
  <si>
    <t>2024-06-04</t>
  </si>
  <si>
    <t>2021-06-04</t>
  </si>
  <si>
    <t>3</t>
  </si>
  <si>
    <t>2171085</t>
  </si>
  <si>
    <t>2021年湖南省政府一般债券（十一期）</t>
  </si>
  <si>
    <t>21湖南债62</t>
  </si>
  <si>
    <t>2024-10-29</t>
  </si>
  <si>
    <t>2021-10-29</t>
  </si>
  <si>
    <t>2.94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</si>
</sst>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  <numFmt numFmtId="181" formatCode="#,##0.00####"/>
  </numFmts>
  <fonts count="4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1"/>
      <color indexed="61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6.140625" style="4" customWidth="1"/>
    <col min="2" max="2" width="10.28125" style="4" customWidth="1"/>
    <col min="3" max="3" width="31.7109375" style="5" customWidth="1"/>
    <col min="4" max="4" width="12.421875" style="4" customWidth="1"/>
    <col min="5" max="5" width="13.7109375" style="4" customWidth="1"/>
    <col min="6" max="6" width="11.8515625" style="4" customWidth="1"/>
    <col min="7" max="7" width="13.140625" style="6" customWidth="1"/>
    <col min="8" max="11" width="13.7109375" style="4" customWidth="1"/>
    <col min="12" max="12" width="17.140625" style="5" customWidth="1"/>
    <col min="13" max="14" width="12.421875" style="4" customWidth="1"/>
    <col min="15" max="15" width="21.7109375" style="4" customWidth="1"/>
  </cols>
  <sheetData>
    <row r="1" spans="1:15" s="1" customFormat="1" ht="39" customHeight="1">
      <c r="A1" s="7" t="s">
        <v>0</v>
      </c>
      <c r="B1" s="7"/>
      <c r="C1" s="8"/>
      <c r="D1" s="7"/>
      <c r="E1" s="7"/>
      <c r="F1" s="7"/>
      <c r="G1" s="9"/>
      <c r="H1" s="7"/>
      <c r="I1" s="7"/>
      <c r="J1" s="7"/>
      <c r="K1" s="7"/>
      <c r="L1" s="8"/>
      <c r="M1" s="7"/>
      <c r="N1" s="7"/>
      <c r="O1" s="7"/>
    </row>
    <row r="2" ht="19.5" customHeight="1">
      <c r="O2" s="26" t="s">
        <v>1</v>
      </c>
    </row>
    <row r="3" spans="1:15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7" t="s">
        <v>14</v>
      </c>
      <c r="N3" s="10" t="s">
        <v>15</v>
      </c>
      <c r="O3" s="10" t="s">
        <v>16</v>
      </c>
    </row>
    <row r="4" spans="1:15" s="2" customFormat="1" ht="45" customHeight="1">
      <c r="A4" s="12" t="s">
        <v>17</v>
      </c>
      <c r="B4" s="13"/>
      <c r="C4" s="13"/>
      <c r="D4" s="13"/>
      <c r="E4" s="13"/>
      <c r="F4" s="14"/>
      <c r="G4" s="11">
        <f>SUM(G7:G15)</f>
        <v>141100</v>
      </c>
      <c r="H4" s="10"/>
      <c r="I4" s="10"/>
      <c r="J4" s="10"/>
      <c r="K4" s="10"/>
      <c r="L4" s="10"/>
      <c r="M4" s="10">
        <f>SUM(M7:M15)</f>
        <v>141100</v>
      </c>
      <c r="N4" s="10">
        <f>SUM(N7:N15)</f>
        <v>141100</v>
      </c>
      <c r="O4" s="10"/>
    </row>
    <row r="5" spans="1:15" s="3" customFormat="1" ht="57" customHeight="1" hidden="1">
      <c r="A5" s="15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7">
        <v>13600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28">
        <v>13600</v>
      </c>
      <c r="N5" s="28">
        <v>13600</v>
      </c>
      <c r="O5" s="16" t="s">
        <v>28</v>
      </c>
    </row>
    <row r="6" spans="1:15" s="3" customFormat="1" ht="57" customHeight="1" hidden="1">
      <c r="A6" s="15">
        <v>2</v>
      </c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7">
        <v>16800</v>
      </c>
      <c r="H6" s="16" t="s">
        <v>34</v>
      </c>
      <c r="I6" s="16" t="s">
        <v>35</v>
      </c>
      <c r="J6" s="16" t="s">
        <v>36</v>
      </c>
      <c r="K6" s="16" t="s">
        <v>26</v>
      </c>
      <c r="L6" s="16" t="s">
        <v>27</v>
      </c>
      <c r="M6" s="28">
        <v>16800</v>
      </c>
      <c r="N6" s="28">
        <v>16800</v>
      </c>
      <c r="O6" s="16" t="s">
        <v>28</v>
      </c>
    </row>
    <row r="7" spans="1:15" s="3" customFormat="1" ht="57" customHeight="1">
      <c r="A7" s="15">
        <v>1</v>
      </c>
      <c r="B7" s="18" t="s">
        <v>37</v>
      </c>
      <c r="C7" s="19" t="s">
        <v>38</v>
      </c>
      <c r="D7" s="20" t="s">
        <v>39</v>
      </c>
      <c r="E7" s="18" t="s">
        <v>40</v>
      </c>
      <c r="F7" s="18" t="s">
        <v>41</v>
      </c>
      <c r="G7" s="21">
        <v>30000</v>
      </c>
      <c r="H7" s="18" t="s">
        <v>42</v>
      </c>
      <c r="I7" s="18" t="s">
        <v>43</v>
      </c>
      <c r="J7" s="18" t="s">
        <v>44</v>
      </c>
      <c r="K7" s="18" t="s">
        <v>26</v>
      </c>
      <c r="L7" s="19" t="s">
        <v>45</v>
      </c>
      <c r="M7" s="28">
        <f aca="true" t="shared" si="0" ref="M7:M13">G7</f>
        <v>30000</v>
      </c>
      <c r="N7" s="28">
        <f aca="true" t="shared" si="1" ref="N7:N13">G7</f>
        <v>30000</v>
      </c>
      <c r="O7" s="16"/>
    </row>
    <row r="8" spans="1:15" s="3" customFormat="1" ht="57" customHeight="1">
      <c r="A8" s="15">
        <v>2</v>
      </c>
      <c r="B8" s="18" t="s">
        <v>46</v>
      </c>
      <c r="C8" s="19" t="s">
        <v>47</v>
      </c>
      <c r="D8" s="20" t="s">
        <v>48</v>
      </c>
      <c r="E8" s="18" t="s">
        <v>49</v>
      </c>
      <c r="F8" s="18" t="s">
        <v>41</v>
      </c>
      <c r="G8" s="21">
        <v>21800</v>
      </c>
      <c r="H8" s="18" t="s">
        <v>50</v>
      </c>
      <c r="I8" s="18" t="s">
        <v>51</v>
      </c>
      <c r="J8" s="18" t="s">
        <v>52</v>
      </c>
      <c r="K8" s="18" t="s">
        <v>26</v>
      </c>
      <c r="L8" s="19" t="s">
        <v>45</v>
      </c>
      <c r="M8" s="28">
        <f t="shared" si="0"/>
        <v>21800</v>
      </c>
      <c r="N8" s="28">
        <f t="shared" si="1"/>
        <v>21800</v>
      </c>
      <c r="O8" s="16" t="s">
        <v>28</v>
      </c>
    </row>
    <row r="9" spans="1:15" s="3" customFormat="1" ht="57" customHeight="1">
      <c r="A9" s="15">
        <v>3</v>
      </c>
      <c r="B9" s="18" t="s">
        <v>53</v>
      </c>
      <c r="C9" s="19" t="s">
        <v>54</v>
      </c>
      <c r="D9" s="20" t="s">
        <v>55</v>
      </c>
      <c r="E9" s="18" t="s">
        <v>49</v>
      </c>
      <c r="F9" s="18" t="s">
        <v>41</v>
      </c>
      <c r="G9" s="21">
        <v>30000</v>
      </c>
      <c r="H9" s="18" t="s">
        <v>50</v>
      </c>
      <c r="I9" s="18" t="s">
        <v>51</v>
      </c>
      <c r="J9" s="18" t="s">
        <v>52</v>
      </c>
      <c r="K9" s="18" t="s">
        <v>26</v>
      </c>
      <c r="L9" s="19" t="s">
        <v>45</v>
      </c>
      <c r="M9" s="28">
        <f t="shared" si="0"/>
        <v>30000</v>
      </c>
      <c r="N9" s="28">
        <f t="shared" si="1"/>
        <v>30000</v>
      </c>
      <c r="O9" s="16" t="s">
        <v>28</v>
      </c>
    </row>
    <row r="10" spans="1:15" s="3" customFormat="1" ht="57" customHeight="1">
      <c r="A10" s="15">
        <v>4</v>
      </c>
      <c r="B10" s="18" t="s">
        <v>56</v>
      </c>
      <c r="C10" s="19" t="s">
        <v>57</v>
      </c>
      <c r="D10" s="20" t="s">
        <v>58</v>
      </c>
      <c r="E10" s="18" t="s">
        <v>49</v>
      </c>
      <c r="F10" s="18" t="s">
        <v>59</v>
      </c>
      <c r="G10" s="21">
        <v>12200</v>
      </c>
      <c r="H10" s="18" t="s">
        <v>60</v>
      </c>
      <c r="I10" s="18" t="s">
        <v>51</v>
      </c>
      <c r="J10" s="18" t="s">
        <v>61</v>
      </c>
      <c r="K10" s="18" t="s">
        <v>26</v>
      </c>
      <c r="L10" s="19" t="s">
        <v>62</v>
      </c>
      <c r="M10" s="28">
        <f t="shared" si="0"/>
        <v>12200</v>
      </c>
      <c r="N10" s="28">
        <f t="shared" si="1"/>
        <v>12200</v>
      </c>
      <c r="O10" s="16" t="s">
        <v>28</v>
      </c>
    </row>
    <row r="11" spans="1:15" s="3" customFormat="1" ht="57" customHeight="1">
      <c r="A11" s="15">
        <v>5</v>
      </c>
      <c r="B11" s="18" t="s">
        <v>63</v>
      </c>
      <c r="C11" s="19" t="s">
        <v>64</v>
      </c>
      <c r="D11" s="20" t="s">
        <v>65</v>
      </c>
      <c r="E11" s="18" t="s">
        <v>66</v>
      </c>
      <c r="F11" s="18" t="s">
        <v>41</v>
      </c>
      <c r="G11" s="21">
        <v>14500</v>
      </c>
      <c r="H11" s="18" t="s">
        <v>67</v>
      </c>
      <c r="I11" s="18" t="s">
        <v>68</v>
      </c>
      <c r="J11" s="18" t="s">
        <v>69</v>
      </c>
      <c r="K11" s="18" t="s">
        <v>26</v>
      </c>
      <c r="L11" s="19" t="s">
        <v>45</v>
      </c>
      <c r="M11" s="28">
        <f t="shared" si="0"/>
        <v>14500</v>
      </c>
      <c r="N11" s="28">
        <f t="shared" si="1"/>
        <v>14500</v>
      </c>
      <c r="O11" s="16" t="s">
        <v>28</v>
      </c>
    </row>
    <row r="12" spans="1:15" s="3" customFormat="1" ht="57" customHeight="1">
      <c r="A12" s="15">
        <v>6</v>
      </c>
      <c r="B12" s="18" t="s">
        <v>70</v>
      </c>
      <c r="C12" s="19" t="s">
        <v>71</v>
      </c>
      <c r="D12" s="20" t="s">
        <v>72</v>
      </c>
      <c r="E12" s="18" t="s">
        <v>66</v>
      </c>
      <c r="F12" s="18" t="s">
        <v>41</v>
      </c>
      <c r="G12" s="21">
        <v>14000</v>
      </c>
      <c r="H12" s="18" t="s">
        <v>67</v>
      </c>
      <c r="I12" s="18" t="s">
        <v>68</v>
      </c>
      <c r="J12" s="18" t="s">
        <v>69</v>
      </c>
      <c r="K12" s="18" t="s">
        <v>26</v>
      </c>
      <c r="L12" s="19" t="s">
        <v>45</v>
      </c>
      <c r="M12" s="28">
        <f t="shared" si="0"/>
        <v>14000</v>
      </c>
      <c r="N12" s="28">
        <f t="shared" si="1"/>
        <v>14000</v>
      </c>
      <c r="O12" s="16"/>
    </row>
    <row r="13" spans="1:15" s="3" customFormat="1" ht="57" customHeight="1">
      <c r="A13" s="15">
        <v>7</v>
      </c>
      <c r="B13" s="18" t="s">
        <v>73</v>
      </c>
      <c r="C13" s="19" t="s">
        <v>74</v>
      </c>
      <c r="D13" s="20" t="s">
        <v>75</v>
      </c>
      <c r="E13" s="18" t="s">
        <v>76</v>
      </c>
      <c r="F13" s="18" t="s">
        <v>59</v>
      </c>
      <c r="G13" s="21">
        <v>1800</v>
      </c>
      <c r="H13" s="18" t="s">
        <v>77</v>
      </c>
      <c r="I13" s="18" t="s">
        <v>78</v>
      </c>
      <c r="J13" s="18" t="s">
        <v>79</v>
      </c>
      <c r="K13" s="18" t="s">
        <v>26</v>
      </c>
      <c r="L13" s="19" t="s">
        <v>62</v>
      </c>
      <c r="M13" s="29">
        <f t="shared" si="0"/>
        <v>1800</v>
      </c>
      <c r="N13" s="29">
        <f t="shared" si="1"/>
        <v>1800</v>
      </c>
      <c r="O13" s="30" t="s">
        <v>28</v>
      </c>
    </row>
    <row r="14" spans="1:15" s="3" customFormat="1" ht="57" customHeight="1">
      <c r="A14" s="15">
        <v>8</v>
      </c>
      <c r="B14" s="22" t="s">
        <v>80</v>
      </c>
      <c r="C14" s="23" t="s">
        <v>81</v>
      </c>
      <c r="D14" s="23" t="s">
        <v>82</v>
      </c>
      <c r="E14" s="24" t="s">
        <v>83</v>
      </c>
      <c r="F14" s="24" t="s">
        <v>84</v>
      </c>
      <c r="G14" s="25">
        <f>80000000/10000</f>
        <v>8000</v>
      </c>
      <c r="H14" s="24" t="s">
        <v>85</v>
      </c>
      <c r="I14" s="24" t="s">
        <v>86</v>
      </c>
      <c r="J14" s="24" t="s">
        <v>87</v>
      </c>
      <c r="K14" s="24" t="s">
        <v>26</v>
      </c>
      <c r="L14" s="31" t="s">
        <v>27</v>
      </c>
      <c r="M14" s="32">
        <v>8000</v>
      </c>
      <c r="N14" s="32">
        <f>M14</f>
        <v>8000</v>
      </c>
      <c r="O14" s="33"/>
    </row>
    <row r="15" spans="1:15" s="3" customFormat="1" ht="57" customHeight="1">
      <c r="A15" s="15">
        <v>9</v>
      </c>
      <c r="B15" s="22" t="s">
        <v>88</v>
      </c>
      <c r="C15" s="23" t="s">
        <v>89</v>
      </c>
      <c r="D15" s="23" t="s">
        <v>90</v>
      </c>
      <c r="E15" s="24" t="s">
        <v>66</v>
      </c>
      <c r="F15" s="24" t="s">
        <v>84</v>
      </c>
      <c r="G15" s="25">
        <f>88000000/10000</f>
        <v>8800</v>
      </c>
      <c r="H15" s="24" t="s">
        <v>91</v>
      </c>
      <c r="I15" s="24" t="s">
        <v>92</v>
      </c>
      <c r="J15" s="24" t="s">
        <v>93</v>
      </c>
      <c r="K15" s="24" t="s">
        <v>26</v>
      </c>
      <c r="L15" s="31" t="s">
        <v>27</v>
      </c>
      <c r="M15" s="32">
        <v>8800</v>
      </c>
      <c r="N15" s="32">
        <f>M15</f>
        <v>8800</v>
      </c>
      <c r="O15" s="33"/>
    </row>
  </sheetData>
  <sheetProtection/>
  <mergeCells count="2">
    <mergeCell ref="A1:O1"/>
    <mergeCell ref="A4:F4"/>
  </mergeCells>
  <printOptions horizontalCentered="1"/>
  <pageMargins left="0.16111111111111112" right="0.16111111111111112" top="0.60625" bottom="0.60625" header="0.5" footer="0.5"/>
  <pageSetup horizontalDpi="300" verticalDpi="300" orientation="landscape" paperSize="9" scale="60"/>
  <ignoredErrors>
    <ignoredError sqref="J5:J6 B5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敏</cp:lastModifiedBy>
  <dcterms:created xsi:type="dcterms:W3CDTF">2021-10-21T03:04:05Z</dcterms:created>
  <dcterms:modified xsi:type="dcterms:W3CDTF">2023-08-29T09:51:15Z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799E686E55CF440D9E7EE4EE2E6F9F64</vt:lpwstr>
  </property>
</Properties>
</file>