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综合成绩" sheetId="11" r:id="rId1"/>
    <sheet name="Sheet1" sheetId="18" r:id="rId2"/>
  </sheets>
  <definedNames>
    <definedName name="_xlnm._FilterDatabase" localSheetId="0" hidden="1">综合成绩!$A$1:$O$86</definedName>
    <definedName name="_xlnm.Print_Titles" localSheetId="0">综合成绩!$3:$3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<sst xmlns="http://schemas.openxmlformats.org/spreadsheetml/2006/main" count="614" uniqueCount="183">
  <si>
    <t>2025年汨罗市市直事业单位、教育医卫类“四海揽才”招聘工作人员
综合成绩及入围体检人员名单</t>
  </si>
  <si>
    <t>第一组面试最低合格分数线为：70.23,第二组面试最低合格分数线为：74.63,第三组面试最低合格分数线为：76.24,第四组面试最低合格分数线为：74.71.</t>
  </si>
  <si>
    <t>序号</t>
  </si>
  <si>
    <t>姓名</t>
  </si>
  <si>
    <t>性别</t>
  </si>
  <si>
    <t>报考单位</t>
  </si>
  <si>
    <t>报考岗位名称</t>
  </si>
  <si>
    <t>招录人数</t>
  </si>
  <si>
    <t>面试组别</t>
  </si>
  <si>
    <t>人才测评成绩</t>
  </si>
  <si>
    <t>折后人才测评成绩</t>
  </si>
  <si>
    <t>考生面试序号</t>
  </si>
  <si>
    <t>面试成绩</t>
  </si>
  <si>
    <t>折后面试成绩</t>
  </si>
  <si>
    <t>综合成绩</t>
  </si>
  <si>
    <t>综合排名</t>
  </si>
  <si>
    <t>备注</t>
  </si>
  <si>
    <t>1</t>
  </si>
  <si>
    <t>黄兴</t>
  </si>
  <si>
    <t>男</t>
  </si>
  <si>
    <t>汨罗市高标准农田建设管理中心</t>
  </si>
  <si>
    <t>专业技术岗位</t>
  </si>
  <si>
    <t>第一组</t>
  </si>
  <si>
    <t>入围体检</t>
  </si>
  <si>
    <t>2</t>
  </si>
  <si>
    <t>蒋文涛</t>
  </si>
  <si>
    <t>3</t>
  </si>
  <si>
    <t>王菘</t>
  </si>
  <si>
    <t>缺考</t>
  </si>
  <si>
    <t>/</t>
  </si>
  <si>
    <t>4</t>
  </si>
  <si>
    <t>邱炯</t>
  </si>
  <si>
    <t>汨罗市建筑工程服务中心</t>
  </si>
  <si>
    <t>5</t>
  </si>
  <si>
    <t>雷超</t>
  </si>
  <si>
    <t>6</t>
  </si>
  <si>
    <t>周湛林</t>
  </si>
  <si>
    <t>7</t>
  </si>
  <si>
    <t>刘林</t>
  </si>
  <si>
    <t>汨罗市城市公用事业服务中心</t>
  </si>
  <si>
    <t>工程师</t>
  </si>
  <si>
    <t>8</t>
  </si>
  <si>
    <t>余建</t>
  </si>
  <si>
    <t>9</t>
  </si>
  <si>
    <t>巢铸</t>
  </si>
  <si>
    <t>10</t>
  </si>
  <si>
    <t>何嘉杰</t>
  </si>
  <si>
    <t>汨罗市财政投资评审中心</t>
  </si>
  <si>
    <t>工程技术人员</t>
  </si>
  <si>
    <t>11</t>
  </si>
  <si>
    <t>许嘉佩</t>
  </si>
  <si>
    <t>女</t>
  </si>
  <si>
    <t>12</t>
  </si>
  <si>
    <t>陆小烽</t>
  </si>
  <si>
    <t>13</t>
  </si>
  <si>
    <t>颜琪</t>
  </si>
  <si>
    <t>14</t>
  </si>
  <si>
    <t>田峻恺</t>
  </si>
  <si>
    <t>15</t>
  </si>
  <si>
    <t>戴芳</t>
  </si>
  <si>
    <t>汨罗市政府投资概算评审中心</t>
  </si>
  <si>
    <t>项目评审专干</t>
  </si>
  <si>
    <t>16</t>
  </si>
  <si>
    <t>唐锐</t>
  </si>
  <si>
    <t>17</t>
  </si>
  <si>
    <t>周品</t>
  </si>
  <si>
    <t>18</t>
  </si>
  <si>
    <t>王雨露</t>
  </si>
  <si>
    <t>汨罗市文学艺术服务中心</t>
  </si>
  <si>
    <t>屈原文化研究</t>
  </si>
  <si>
    <t>19</t>
  </si>
  <si>
    <t>唐敏</t>
  </si>
  <si>
    <t>20</t>
  </si>
  <si>
    <t>邱君宇</t>
  </si>
  <si>
    <t>21</t>
  </si>
  <si>
    <t>熊志杰</t>
  </si>
  <si>
    <t>汨罗市人民医院</t>
  </si>
  <si>
    <t>[B01]神经外科医师</t>
  </si>
  <si>
    <t>22</t>
  </si>
  <si>
    <t>刘娟</t>
  </si>
  <si>
    <t>[B03]重症医学科医师</t>
  </si>
  <si>
    <t>23</t>
  </si>
  <si>
    <t>谭盛</t>
  </si>
  <si>
    <t>24</t>
  </si>
  <si>
    <t>谢胜男</t>
  </si>
  <si>
    <t>[B04]急诊内科医师</t>
  </si>
  <si>
    <t>25</t>
  </si>
  <si>
    <t>吴黎园</t>
  </si>
  <si>
    <t>26</t>
  </si>
  <si>
    <t>荀政</t>
  </si>
  <si>
    <t>[B05]五官科医师</t>
  </si>
  <si>
    <t>27</t>
  </si>
  <si>
    <t>孙琳</t>
  </si>
  <si>
    <t>28</t>
  </si>
  <si>
    <t>蔡爽</t>
  </si>
  <si>
    <t>[B06]心血管内科医师</t>
  </si>
  <si>
    <t>29</t>
  </si>
  <si>
    <t>曹点</t>
  </si>
  <si>
    <t>汨罗市第二人民医院</t>
  </si>
  <si>
    <t>[B07]内科医师</t>
  </si>
  <si>
    <t>30</t>
  </si>
  <si>
    <t>王丰林</t>
  </si>
  <si>
    <t>31</t>
  </si>
  <si>
    <t>王姝仪</t>
  </si>
  <si>
    <t>32</t>
  </si>
  <si>
    <t>刘鑫</t>
  </si>
  <si>
    <t>汨罗市妇幼保健院</t>
  </si>
  <si>
    <t>[B08]临床医师</t>
  </si>
  <si>
    <t>33</t>
  </si>
  <si>
    <t>姚诗琪</t>
  </si>
  <si>
    <t>34</t>
  </si>
  <si>
    <t>柳倩</t>
  </si>
  <si>
    <t>35</t>
  </si>
  <si>
    <t>黄玉净</t>
  </si>
  <si>
    <t>汨罗市精神病医院</t>
  </si>
  <si>
    <t>[B09]临床医师</t>
  </si>
  <si>
    <t>36</t>
  </si>
  <si>
    <t>周田</t>
  </si>
  <si>
    <t>37</t>
  </si>
  <si>
    <t>龚文</t>
  </si>
  <si>
    <t>38</t>
  </si>
  <si>
    <t>彭荪正</t>
  </si>
  <si>
    <t>[B10]影像诊断</t>
  </si>
  <si>
    <t>39</t>
  </si>
  <si>
    <t>许小璐</t>
  </si>
  <si>
    <t>40</t>
  </si>
  <si>
    <t>刘倩</t>
  </si>
  <si>
    <t>朱洋</t>
  </si>
  <si>
    <t>汨罗市第一中学</t>
  </si>
  <si>
    <t>[A03]高中数学教师</t>
  </si>
  <si>
    <t>第二组</t>
  </si>
  <si>
    <t>孟俊</t>
  </si>
  <si>
    <t>陈蕾馨</t>
  </si>
  <si>
    <t>喻琪</t>
  </si>
  <si>
    <t>汨罗市
第二中学</t>
  </si>
  <si>
    <t>[A04]高中数学教师</t>
  </si>
  <si>
    <t>常桢</t>
  </si>
  <si>
    <t>何溪</t>
  </si>
  <si>
    <t>徐榕梓</t>
  </si>
  <si>
    <t>[A05]高中化学教师</t>
  </si>
  <si>
    <t>邹翠娟</t>
  </si>
  <si>
    <t>蒋青</t>
  </si>
  <si>
    <t>李骜典</t>
  </si>
  <si>
    <t>陈朗</t>
  </si>
  <si>
    <t>李妍</t>
  </si>
  <si>
    <t>汨罗市职业中专学校</t>
  </si>
  <si>
    <t>[A08]中职数学教师</t>
  </si>
  <si>
    <t>易偲</t>
  </si>
  <si>
    <t>王明菊</t>
  </si>
  <si>
    <t>周雨欣</t>
  </si>
  <si>
    <t>[A09]中职计算机专业教师</t>
  </si>
  <si>
    <t>李思薇</t>
  </si>
  <si>
    <t>涂鑫</t>
  </si>
  <si>
    <t>段慧萱</t>
  </si>
  <si>
    <t>[A01]高中语文教师</t>
  </si>
  <si>
    <t>第三组</t>
  </si>
  <si>
    <t>袁迪</t>
  </si>
  <si>
    <t>李思维</t>
  </si>
  <si>
    <t>钟舒</t>
  </si>
  <si>
    <t>[A06]高中政治教师</t>
  </si>
  <si>
    <t>朱继顺</t>
  </si>
  <si>
    <t>钟澳蔺</t>
  </si>
  <si>
    <t>胡亚轩</t>
  </si>
  <si>
    <t>[A07]中职语文教师</t>
  </si>
  <si>
    <t>龙女</t>
  </si>
  <si>
    <t>陈昱</t>
  </si>
  <si>
    <t>郑锦</t>
  </si>
  <si>
    <t>[A02]高中体育教师（足球）</t>
  </si>
  <si>
    <t>第四组</t>
  </si>
  <si>
    <t>张雨诗</t>
  </si>
  <si>
    <t>张津</t>
  </si>
  <si>
    <t>蒋雨瑶</t>
  </si>
  <si>
    <t>[A10]中职音乐教师</t>
  </si>
  <si>
    <t>胡毓灵</t>
  </si>
  <si>
    <t>姜金玉</t>
  </si>
  <si>
    <t>方俊灵</t>
  </si>
  <si>
    <t>张璐</t>
  </si>
  <si>
    <t>吴之洲</t>
  </si>
  <si>
    <t>董晶晶</t>
  </si>
  <si>
    <t>何煜</t>
  </si>
  <si>
    <t>简丽娟</t>
  </si>
  <si>
    <t>何嘉昱</t>
  </si>
  <si>
    <t>丁娆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</si>
</sst>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7"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仿宋_GB2312"/>
      <charset val="134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theme="1" tint="0.15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6">
    <xf numFmtId="0" fontId="0" fillId="0" borderId="0" xfId="0" applyNumberFormat="1"/>
    <xf numFmtId="0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76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6F5C5"/>
      <color rgb="00FFF8A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6"/>
  <sheetViews>
    <sheetView tabSelected="1" workbookViewId="0">
      <pane ySplit="3" topLeftCell="A78" activePane="bottomLeft" state="frozen"/>
      <selection/>
      <selection pane="bottomLeft" activeCell="N86" sqref="N86"/>
    </sheetView>
  </sheetViews>
  <sheetFormatPr defaultColWidth="9" defaultRowHeight="14.25"/>
  <cols>
    <col min="1" max="1" width="4.875" style="3" customWidth="1"/>
    <col min="2" max="2" width="10.125" style="3" customWidth="1"/>
    <col min="3" max="3" width="6.25" style="3" customWidth="1"/>
    <col min="4" max="5" width="15.625" style="3" customWidth="1"/>
    <col min="6" max="6" width="6.625" style="3" customWidth="1"/>
    <col min="7" max="7" width="9.5" style="3" customWidth="1"/>
    <col min="8" max="8" width="9.5" style="4" customWidth="1"/>
    <col min="9" max="9" width="9.25" style="4" customWidth="1"/>
    <col min="10" max="10" width="9.75" style="3" customWidth="1"/>
    <col min="11" max="11" width="9.25" style="4" customWidth="1"/>
    <col min="12" max="12" width="9.375" style="4" customWidth="1"/>
    <col min="13" max="13" width="9.625" style="5" customWidth="1"/>
    <col min="14" max="14" width="10.375" style="3" customWidth="1"/>
    <col min="15" max="16384" width="9" style="3"/>
  </cols>
  <sheetData>
    <row r="1" s="1" customFormat="1" ht="7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4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36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40" t="s">
        <v>10</v>
      </c>
      <c r="J3" s="41" t="s">
        <v>11</v>
      </c>
      <c r="K3" s="42" t="s">
        <v>12</v>
      </c>
      <c r="L3" s="43" t="s">
        <v>13</v>
      </c>
      <c r="M3" s="44" t="s">
        <v>14</v>
      </c>
      <c r="N3" s="45" t="s">
        <v>15</v>
      </c>
      <c r="O3" s="46" t="s">
        <v>16</v>
      </c>
    </row>
    <row r="4" ht="45" customHeight="1" spans="1:15">
      <c r="A4" s="11" t="s">
        <v>17</v>
      </c>
      <c r="B4" s="12" t="s">
        <v>18</v>
      </c>
      <c r="C4" s="12" t="s">
        <v>19</v>
      </c>
      <c r="D4" s="12" t="s">
        <v>20</v>
      </c>
      <c r="E4" s="12" t="s">
        <v>21</v>
      </c>
      <c r="F4" s="13">
        <v>1</v>
      </c>
      <c r="G4" s="13" t="s">
        <v>22</v>
      </c>
      <c r="H4" s="14">
        <v>84.74</v>
      </c>
      <c r="I4" s="14">
        <f>SUM(H4*0.3)</f>
        <v>25.422</v>
      </c>
      <c r="J4" s="47">
        <v>1</v>
      </c>
      <c r="K4" s="48">
        <v>78.4</v>
      </c>
      <c r="L4" s="25">
        <f>SUM(K4*0.7)</f>
        <v>54.88</v>
      </c>
      <c r="M4" s="49">
        <f>SUM(I4+L4)</f>
        <v>80.302</v>
      </c>
      <c r="N4" s="13">
        <v>1</v>
      </c>
      <c r="O4" s="50" t="s">
        <v>23</v>
      </c>
    </row>
    <row r="5" ht="45" customHeight="1" spans="1:15">
      <c r="A5" s="11" t="s">
        <v>24</v>
      </c>
      <c r="B5" s="12" t="s">
        <v>25</v>
      </c>
      <c r="C5" s="12" t="s">
        <v>19</v>
      </c>
      <c r="D5" s="12" t="s">
        <v>20</v>
      </c>
      <c r="E5" s="12" t="s">
        <v>21</v>
      </c>
      <c r="F5" s="13">
        <v>1</v>
      </c>
      <c r="G5" s="13" t="s">
        <v>22</v>
      </c>
      <c r="H5" s="14">
        <v>85.3</v>
      </c>
      <c r="I5" s="14">
        <f>SUM(H5*0.3)</f>
        <v>25.59</v>
      </c>
      <c r="J5" s="47">
        <v>2</v>
      </c>
      <c r="K5" s="48">
        <v>73.94</v>
      </c>
      <c r="L5" s="25">
        <f>SUM(K5*0.7)</f>
        <v>51.758</v>
      </c>
      <c r="M5" s="49">
        <f>SUM(I5+L5)</f>
        <v>77.348</v>
      </c>
      <c r="N5" s="13">
        <v>2</v>
      </c>
      <c r="O5" s="50"/>
    </row>
    <row r="6" ht="45" customHeight="1" spans="1:15">
      <c r="A6" s="11" t="s">
        <v>26</v>
      </c>
      <c r="B6" s="12" t="s">
        <v>27</v>
      </c>
      <c r="C6" s="12" t="s">
        <v>19</v>
      </c>
      <c r="D6" s="12" t="s">
        <v>20</v>
      </c>
      <c r="E6" s="12" t="s">
        <v>21</v>
      </c>
      <c r="F6" s="13">
        <v>1</v>
      </c>
      <c r="G6" s="13" t="s">
        <v>22</v>
      </c>
      <c r="H6" s="14">
        <v>83.8</v>
      </c>
      <c r="I6" s="14">
        <f>SUM(H6*0.3)</f>
        <v>25.14</v>
      </c>
      <c r="J6" s="51" t="s">
        <v>28</v>
      </c>
      <c r="K6" s="48" t="s">
        <v>28</v>
      </c>
      <c r="L6" s="25" t="s">
        <v>29</v>
      </c>
      <c r="M6" s="49" t="s">
        <v>29</v>
      </c>
      <c r="N6" s="13" t="s">
        <v>29</v>
      </c>
      <c r="O6" s="50"/>
    </row>
    <row r="7" ht="45" customHeight="1" spans="1:15">
      <c r="A7" s="11" t="s">
        <v>30</v>
      </c>
      <c r="B7" s="15" t="s">
        <v>31</v>
      </c>
      <c r="C7" s="13" t="s">
        <v>19</v>
      </c>
      <c r="D7" s="16" t="s">
        <v>32</v>
      </c>
      <c r="E7" s="12" t="s">
        <v>21</v>
      </c>
      <c r="F7" s="12" t="s">
        <v>17</v>
      </c>
      <c r="G7" s="13" t="s">
        <v>22</v>
      </c>
      <c r="H7" s="14">
        <v>84.68</v>
      </c>
      <c r="I7" s="14">
        <f>SUM(H7*0.3)</f>
        <v>25.404</v>
      </c>
      <c r="J7" s="47">
        <v>5</v>
      </c>
      <c r="K7" s="48">
        <v>78.74</v>
      </c>
      <c r="L7" s="25">
        <f>SUM(K7*0.7)</f>
        <v>55.118</v>
      </c>
      <c r="M7" s="49">
        <f>SUM(I7+L7)</f>
        <v>80.522</v>
      </c>
      <c r="N7" s="13">
        <v>1</v>
      </c>
      <c r="O7" s="50" t="s">
        <v>23</v>
      </c>
    </row>
    <row r="8" ht="45" customHeight="1" spans="1:15">
      <c r="A8" s="11" t="s">
        <v>33</v>
      </c>
      <c r="B8" s="15" t="s">
        <v>34</v>
      </c>
      <c r="C8" s="13" t="s">
        <v>19</v>
      </c>
      <c r="D8" s="16" t="s">
        <v>32</v>
      </c>
      <c r="E8" s="12" t="s">
        <v>21</v>
      </c>
      <c r="F8" s="12" t="s">
        <v>17</v>
      </c>
      <c r="G8" s="13" t="s">
        <v>22</v>
      </c>
      <c r="H8" s="14">
        <v>84.94</v>
      </c>
      <c r="I8" s="14">
        <f t="shared" ref="I8:I23" si="0">SUM(H8*0.3)</f>
        <v>25.482</v>
      </c>
      <c r="J8" s="47">
        <v>3</v>
      </c>
      <c r="K8" s="48">
        <v>77.56</v>
      </c>
      <c r="L8" s="25">
        <f t="shared" ref="L8:L17" si="1">SUM(K8*0.7)</f>
        <v>54.292</v>
      </c>
      <c r="M8" s="49">
        <f t="shared" ref="M8:M17" si="2">SUM(I8+L8)</f>
        <v>79.774</v>
      </c>
      <c r="N8" s="13">
        <v>2</v>
      </c>
      <c r="O8" s="50"/>
    </row>
    <row r="9" ht="45" customHeight="1" spans="1:15">
      <c r="A9" s="11" t="s">
        <v>35</v>
      </c>
      <c r="B9" s="15" t="s">
        <v>36</v>
      </c>
      <c r="C9" s="17" t="s">
        <v>19</v>
      </c>
      <c r="D9" s="18" t="s">
        <v>32</v>
      </c>
      <c r="E9" s="19" t="s">
        <v>21</v>
      </c>
      <c r="F9" s="19" t="s">
        <v>17</v>
      </c>
      <c r="G9" s="20" t="s">
        <v>22</v>
      </c>
      <c r="H9" s="21">
        <v>84.46</v>
      </c>
      <c r="I9" s="14">
        <f t="shared" si="0"/>
        <v>25.338</v>
      </c>
      <c r="J9" s="47">
        <v>4</v>
      </c>
      <c r="K9" s="48">
        <v>77.28</v>
      </c>
      <c r="L9" s="25">
        <f t="shared" si="1"/>
        <v>54.096</v>
      </c>
      <c r="M9" s="49">
        <f t="shared" si="2"/>
        <v>79.434</v>
      </c>
      <c r="N9" s="13">
        <v>3</v>
      </c>
      <c r="O9" s="50"/>
    </row>
    <row r="10" ht="45" customHeight="1" spans="1:15">
      <c r="A10" s="11" t="s">
        <v>37</v>
      </c>
      <c r="B10" s="22" t="s">
        <v>38</v>
      </c>
      <c r="C10" s="22" t="s">
        <v>19</v>
      </c>
      <c r="D10" s="23" t="s">
        <v>39</v>
      </c>
      <c r="E10" s="23" t="s">
        <v>40</v>
      </c>
      <c r="F10" s="22" t="s">
        <v>17</v>
      </c>
      <c r="G10" s="13" t="s">
        <v>22</v>
      </c>
      <c r="H10" s="14">
        <v>84.7</v>
      </c>
      <c r="I10" s="14">
        <f t="shared" si="0"/>
        <v>25.41</v>
      </c>
      <c r="J10" s="47">
        <v>7</v>
      </c>
      <c r="K10" s="48">
        <v>77.94</v>
      </c>
      <c r="L10" s="25">
        <f t="shared" si="1"/>
        <v>54.558</v>
      </c>
      <c r="M10" s="49">
        <f t="shared" si="2"/>
        <v>79.968</v>
      </c>
      <c r="N10" s="13">
        <v>1</v>
      </c>
      <c r="O10" s="50" t="s">
        <v>23</v>
      </c>
    </row>
    <row r="11" ht="45" customHeight="1" spans="1:15">
      <c r="A11" s="11" t="s">
        <v>41</v>
      </c>
      <c r="B11" s="12" t="s">
        <v>42</v>
      </c>
      <c r="C11" s="12" t="s">
        <v>19</v>
      </c>
      <c r="D11" s="23" t="s">
        <v>39</v>
      </c>
      <c r="E11" s="23" t="s">
        <v>40</v>
      </c>
      <c r="F11" s="12" t="s">
        <v>17</v>
      </c>
      <c r="G11" s="13" t="s">
        <v>22</v>
      </c>
      <c r="H11" s="14">
        <v>84.3</v>
      </c>
      <c r="I11" s="14">
        <f t="shared" si="0"/>
        <v>25.29</v>
      </c>
      <c r="J11" s="47">
        <v>8</v>
      </c>
      <c r="K11" s="48">
        <v>77.76</v>
      </c>
      <c r="L11" s="25">
        <f t="shared" si="1"/>
        <v>54.432</v>
      </c>
      <c r="M11" s="49">
        <f t="shared" si="2"/>
        <v>79.722</v>
      </c>
      <c r="N11" s="13">
        <v>2</v>
      </c>
      <c r="O11" s="50"/>
    </row>
    <row r="12" ht="45" customHeight="1" spans="1:15">
      <c r="A12" s="11" t="s">
        <v>43</v>
      </c>
      <c r="B12" s="22" t="s">
        <v>44</v>
      </c>
      <c r="C12" s="22" t="s">
        <v>19</v>
      </c>
      <c r="D12" s="23" t="s">
        <v>39</v>
      </c>
      <c r="E12" s="23" t="s">
        <v>40</v>
      </c>
      <c r="F12" s="22" t="s">
        <v>17</v>
      </c>
      <c r="G12" s="13" t="s">
        <v>22</v>
      </c>
      <c r="H12" s="14">
        <v>84.18</v>
      </c>
      <c r="I12" s="14">
        <f t="shared" si="0"/>
        <v>25.254</v>
      </c>
      <c r="J12" s="47">
        <v>6</v>
      </c>
      <c r="K12" s="48">
        <v>77.28</v>
      </c>
      <c r="L12" s="25">
        <f t="shared" si="1"/>
        <v>54.096</v>
      </c>
      <c r="M12" s="49">
        <f t="shared" si="2"/>
        <v>79.35</v>
      </c>
      <c r="N12" s="13">
        <v>3</v>
      </c>
      <c r="O12" s="50"/>
    </row>
    <row r="13" ht="45" customHeight="1" spans="1:15">
      <c r="A13" s="11" t="s">
        <v>45</v>
      </c>
      <c r="B13" s="24" t="s">
        <v>46</v>
      </c>
      <c r="C13" s="24" t="s">
        <v>19</v>
      </c>
      <c r="D13" s="24" t="s">
        <v>47</v>
      </c>
      <c r="E13" s="24" t="s">
        <v>48</v>
      </c>
      <c r="F13" s="24" t="s">
        <v>17</v>
      </c>
      <c r="G13" s="13" t="s">
        <v>22</v>
      </c>
      <c r="H13" s="14">
        <v>86.3</v>
      </c>
      <c r="I13" s="14">
        <f t="shared" si="0"/>
        <v>25.89</v>
      </c>
      <c r="J13" s="47">
        <v>12</v>
      </c>
      <c r="K13" s="48">
        <v>77.72</v>
      </c>
      <c r="L13" s="25">
        <f t="shared" si="1"/>
        <v>54.404</v>
      </c>
      <c r="M13" s="49">
        <f t="shared" si="2"/>
        <v>80.294</v>
      </c>
      <c r="N13" s="13">
        <v>1</v>
      </c>
      <c r="O13" s="50" t="s">
        <v>23</v>
      </c>
    </row>
    <row r="14" ht="45" customHeight="1" spans="1:15">
      <c r="A14" s="11" t="s">
        <v>49</v>
      </c>
      <c r="B14" s="24" t="s">
        <v>50</v>
      </c>
      <c r="C14" s="24" t="s">
        <v>51</v>
      </c>
      <c r="D14" s="24" t="s">
        <v>47</v>
      </c>
      <c r="E14" s="24" t="s">
        <v>48</v>
      </c>
      <c r="F14" s="24" t="s">
        <v>17</v>
      </c>
      <c r="G14" s="13" t="s">
        <v>22</v>
      </c>
      <c r="H14" s="14">
        <v>84.94</v>
      </c>
      <c r="I14" s="14">
        <f t="shared" si="0"/>
        <v>25.482</v>
      </c>
      <c r="J14" s="47">
        <v>11</v>
      </c>
      <c r="K14" s="48">
        <v>77.04</v>
      </c>
      <c r="L14" s="25">
        <f t="shared" si="1"/>
        <v>53.928</v>
      </c>
      <c r="M14" s="49">
        <f t="shared" si="2"/>
        <v>79.41</v>
      </c>
      <c r="N14" s="13">
        <v>2</v>
      </c>
      <c r="O14" s="50"/>
    </row>
    <row r="15" ht="45" customHeight="1" spans="1:15">
      <c r="A15" s="11" t="s">
        <v>52</v>
      </c>
      <c r="B15" s="24" t="s">
        <v>53</v>
      </c>
      <c r="C15" s="24" t="s">
        <v>19</v>
      </c>
      <c r="D15" s="24" t="s">
        <v>47</v>
      </c>
      <c r="E15" s="24" t="s">
        <v>48</v>
      </c>
      <c r="F15" s="24" t="s">
        <v>17</v>
      </c>
      <c r="G15" s="13" t="s">
        <v>22</v>
      </c>
      <c r="H15" s="14">
        <v>84.96</v>
      </c>
      <c r="I15" s="14">
        <f t="shared" si="0"/>
        <v>25.488</v>
      </c>
      <c r="J15" s="47">
        <v>10</v>
      </c>
      <c r="K15" s="48">
        <v>76.9</v>
      </c>
      <c r="L15" s="25">
        <f t="shared" si="1"/>
        <v>53.83</v>
      </c>
      <c r="M15" s="49">
        <f t="shared" si="2"/>
        <v>79.318</v>
      </c>
      <c r="N15" s="13">
        <v>3</v>
      </c>
      <c r="O15" s="50"/>
    </row>
    <row r="16" ht="45" customHeight="1" spans="1:15">
      <c r="A16" s="11" t="s">
        <v>54</v>
      </c>
      <c r="B16" s="24" t="s">
        <v>55</v>
      </c>
      <c r="C16" s="24" t="s">
        <v>19</v>
      </c>
      <c r="D16" s="24" t="s">
        <v>47</v>
      </c>
      <c r="E16" s="24" t="s">
        <v>48</v>
      </c>
      <c r="F16" s="24">
        <v>1</v>
      </c>
      <c r="G16" s="13" t="s">
        <v>22</v>
      </c>
      <c r="H16" s="14">
        <v>84.06</v>
      </c>
      <c r="I16" s="14">
        <f t="shared" si="0"/>
        <v>25.218</v>
      </c>
      <c r="J16" s="47">
        <v>9</v>
      </c>
      <c r="K16" s="48">
        <v>76.78</v>
      </c>
      <c r="L16" s="25">
        <f t="shared" si="1"/>
        <v>53.746</v>
      </c>
      <c r="M16" s="49">
        <f t="shared" si="2"/>
        <v>78.964</v>
      </c>
      <c r="N16" s="13">
        <v>4</v>
      </c>
      <c r="O16" s="50"/>
    </row>
    <row r="17" ht="45" customHeight="1" spans="1:15">
      <c r="A17" s="11" t="s">
        <v>56</v>
      </c>
      <c r="B17" s="24" t="s">
        <v>57</v>
      </c>
      <c r="C17" s="24" t="s">
        <v>19</v>
      </c>
      <c r="D17" s="24" t="s">
        <v>47</v>
      </c>
      <c r="E17" s="24" t="s">
        <v>48</v>
      </c>
      <c r="F17" s="24" t="s">
        <v>17</v>
      </c>
      <c r="G17" s="13" t="s">
        <v>22</v>
      </c>
      <c r="H17" s="14">
        <v>85.52</v>
      </c>
      <c r="I17" s="14">
        <f t="shared" si="0"/>
        <v>25.656</v>
      </c>
      <c r="J17" s="51" t="s">
        <v>28</v>
      </c>
      <c r="K17" s="48" t="s">
        <v>28</v>
      </c>
      <c r="L17" s="25" t="s">
        <v>29</v>
      </c>
      <c r="M17" s="49" t="s">
        <v>29</v>
      </c>
      <c r="N17" s="13" t="s">
        <v>29</v>
      </c>
      <c r="O17" s="50"/>
    </row>
    <row r="18" ht="45" customHeight="1" spans="1:15">
      <c r="A18" s="11" t="s">
        <v>58</v>
      </c>
      <c r="B18" s="12" t="s">
        <v>59</v>
      </c>
      <c r="C18" s="12" t="s">
        <v>51</v>
      </c>
      <c r="D18" s="22" t="s">
        <v>60</v>
      </c>
      <c r="E18" s="22" t="s">
        <v>61</v>
      </c>
      <c r="F18" s="12">
        <v>1</v>
      </c>
      <c r="G18" s="13" t="s">
        <v>22</v>
      </c>
      <c r="H18" s="14">
        <v>86.3</v>
      </c>
      <c r="I18" s="14">
        <f t="shared" si="0"/>
        <v>25.89</v>
      </c>
      <c r="J18" s="47">
        <v>14</v>
      </c>
      <c r="K18" s="48">
        <v>80.78</v>
      </c>
      <c r="L18" s="25">
        <f>SUM(K18*0.7)</f>
        <v>56.546</v>
      </c>
      <c r="M18" s="49">
        <f>SUM(I18+L18)</f>
        <v>82.436</v>
      </c>
      <c r="N18" s="13">
        <v>1</v>
      </c>
      <c r="O18" s="50" t="s">
        <v>23</v>
      </c>
    </row>
    <row r="19" ht="45" customHeight="1" spans="1:15">
      <c r="A19" s="11" t="s">
        <v>62</v>
      </c>
      <c r="B19" s="22" t="s">
        <v>63</v>
      </c>
      <c r="C19" s="22" t="s">
        <v>19</v>
      </c>
      <c r="D19" s="12" t="s">
        <v>60</v>
      </c>
      <c r="E19" s="22" t="s">
        <v>61</v>
      </c>
      <c r="F19" s="22">
        <v>1</v>
      </c>
      <c r="G19" s="13" t="s">
        <v>22</v>
      </c>
      <c r="H19" s="14">
        <v>84.74</v>
      </c>
      <c r="I19" s="14">
        <f t="shared" si="0"/>
        <v>25.422</v>
      </c>
      <c r="J19" s="47">
        <v>13</v>
      </c>
      <c r="K19" s="48">
        <v>76.6</v>
      </c>
      <c r="L19" s="25">
        <f>SUM(K19*0.7)</f>
        <v>53.62</v>
      </c>
      <c r="M19" s="49">
        <f>SUM(I19+L19)</f>
        <v>79.042</v>
      </c>
      <c r="N19" s="13">
        <v>2</v>
      </c>
      <c r="O19" s="50"/>
    </row>
    <row r="20" ht="45" customHeight="1" spans="1:15">
      <c r="A20" s="11" t="s">
        <v>64</v>
      </c>
      <c r="B20" s="22" t="s">
        <v>65</v>
      </c>
      <c r="C20" s="22" t="s">
        <v>19</v>
      </c>
      <c r="D20" s="22" t="s">
        <v>60</v>
      </c>
      <c r="E20" s="22" t="s">
        <v>61</v>
      </c>
      <c r="F20" s="22" t="s">
        <v>17</v>
      </c>
      <c r="G20" s="13" t="s">
        <v>22</v>
      </c>
      <c r="H20" s="14">
        <v>85.52</v>
      </c>
      <c r="I20" s="14">
        <f t="shared" si="0"/>
        <v>25.656</v>
      </c>
      <c r="J20" s="51" t="s">
        <v>28</v>
      </c>
      <c r="K20" s="48" t="s">
        <v>28</v>
      </c>
      <c r="L20" s="25" t="s">
        <v>29</v>
      </c>
      <c r="M20" s="49" t="s">
        <v>29</v>
      </c>
      <c r="N20" s="13" t="s">
        <v>29</v>
      </c>
      <c r="O20" s="50"/>
    </row>
    <row r="21" ht="45" customHeight="1" spans="1:15">
      <c r="A21" s="11" t="s">
        <v>66</v>
      </c>
      <c r="B21" s="12" t="s">
        <v>67</v>
      </c>
      <c r="C21" s="12" t="s">
        <v>51</v>
      </c>
      <c r="D21" s="12" t="s">
        <v>68</v>
      </c>
      <c r="E21" s="12" t="s">
        <v>69</v>
      </c>
      <c r="F21" s="12">
        <v>1</v>
      </c>
      <c r="G21" s="13" t="s">
        <v>22</v>
      </c>
      <c r="H21" s="14">
        <v>86.9</v>
      </c>
      <c r="I21" s="14">
        <f t="shared" si="0"/>
        <v>26.07</v>
      </c>
      <c r="J21" s="47">
        <v>16</v>
      </c>
      <c r="K21" s="48">
        <v>78.44</v>
      </c>
      <c r="L21" s="25">
        <f>SUM(K21*0.7)</f>
        <v>54.908</v>
      </c>
      <c r="M21" s="49">
        <f>SUM(I21+L21)</f>
        <v>80.978</v>
      </c>
      <c r="N21" s="13">
        <v>1</v>
      </c>
      <c r="O21" s="50" t="s">
        <v>23</v>
      </c>
    </row>
    <row r="22" ht="45" customHeight="1" spans="1:15">
      <c r="A22" s="11" t="s">
        <v>70</v>
      </c>
      <c r="B22" s="12" t="s">
        <v>71</v>
      </c>
      <c r="C22" s="12" t="s">
        <v>51</v>
      </c>
      <c r="D22" s="12" t="s">
        <v>68</v>
      </c>
      <c r="E22" s="12" t="s">
        <v>69</v>
      </c>
      <c r="F22" s="12">
        <v>1</v>
      </c>
      <c r="G22" s="13" t="s">
        <v>22</v>
      </c>
      <c r="H22" s="14">
        <v>85.08</v>
      </c>
      <c r="I22" s="14">
        <f t="shared" si="0"/>
        <v>25.524</v>
      </c>
      <c r="J22" s="47">
        <v>15</v>
      </c>
      <c r="K22" s="48">
        <v>78.26</v>
      </c>
      <c r="L22" s="25">
        <f>SUM(K22*0.7)</f>
        <v>54.782</v>
      </c>
      <c r="M22" s="49">
        <f>SUM(I22+L22)</f>
        <v>80.306</v>
      </c>
      <c r="N22" s="13">
        <v>2</v>
      </c>
      <c r="O22" s="50"/>
    </row>
    <row r="23" ht="45" customHeight="1" spans="1:15">
      <c r="A23" s="11" t="s">
        <v>72</v>
      </c>
      <c r="B23" s="12" t="s">
        <v>73</v>
      </c>
      <c r="C23" s="12" t="s">
        <v>51</v>
      </c>
      <c r="D23" s="12" t="s">
        <v>68</v>
      </c>
      <c r="E23" s="12" t="s">
        <v>69</v>
      </c>
      <c r="F23" s="12" t="s">
        <v>17</v>
      </c>
      <c r="G23" s="13" t="s">
        <v>22</v>
      </c>
      <c r="H23" s="14">
        <v>86.22</v>
      </c>
      <c r="I23" s="14">
        <f t="shared" si="0"/>
        <v>25.866</v>
      </c>
      <c r="J23" s="51" t="s">
        <v>28</v>
      </c>
      <c r="K23" s="48" t="s">
        <v>28</v>
      </c>
      <c r="L23" s="25" t="s">
        <v>29</v>
      </c>
      <c r="M23" s="49" t="s">
        <v>29</v>
      </c>
      <c r="N23" s="13" t="s">
        <v>29</v>
      </c>
      <c r="O23" s="50"/>
    </row>
    <row r="24" ht="45" customHeight="1" spans="1:15">
      <c r="A24" s="11" t="s">
        <v>74</v>
      </c>
      <c r="B24" s="22" t="s">
        <v>75</v>
      </c>
      <c r="C24" s="22" t="s">
        <v>19</v>
      </c>
      <c r="D24" s="23" t="s">
        <v>76</v>
      </c>
      <c r="E24" s="23" t="s">
        <v>77</v>
      </c>
      <c r="F24" s="22" t="s">
        <v>17</v>
      </c>
      <c r="G24" s="13" t="s">
        <v>22</v>
      </c>
      <c r="H24" s="14">
        <v>86.82</v>
      </c>
      <c r="I24" s="14">
        <f t="shared" ref="I24:I43" si="3">SUM(H24*0.3)</f>
        <v>26.046</v>
      </c>
      <c r="J24" s="47">
        <v>17</v>
      </c>
      <c r="K24" s="48">
        <v>77.58</v>
      </c>
      <c r="L24" s="25">
        <f t="shared" ref="L24:L43" si="4">SUM(K24*0.7)</f>
        <v>54.306</v>
      </c>
      <c r="M24" s="49">
        <f t="shared" ref="M24:M43" si="5">SUM(I24+L24)</f>
        <v>80.352</v>
      </c>
      <c r="N24" s="13">
        <v>1</v>
      </c>
      <c r="O24" s="50" t="s">
        <v>23</v>
      </c>
    </row>
    <row r="25" ht="45" customHeight="1" spans="1:15">
      <c r="A25" s="11" t="s">
        <v>78</v>
      </c>
      <c r="B25" s="12" t="s">
        <v>79</v>
      </c>
      <c r="C25" s="12" t="s">
        <v>51</v>
      </c>
      <c r="D25" s="12" t="s">
        <v>76</v>
      </c>
      <c r="E25" s="12" t="s">
        <v>80</v>
      </c>
      <c r="F25" s="12" t="s">
        <v>17</v>
      </c>
      <c r="G25" s="13" t="s">
        <v>22</v>
      </c>
      <c r="H25" s="25">
        <v>85.2</v>
      </c>
      <c r="I25" s="14">
        <f t="shared" si="3"/>
        <v>25.56</v>
      </c>
      <c r="J25" s="47">
        <v>19</v>
      </c>
      <c r="K25" s="48">
        <v>77.42</v>
      </c>
      <c r="L25" s="25">
        <f t="shared" si="4"/>
        <v>54.194</v>
      </c>
      <c r="M25" s="49">
        <f t="shared" si="5"/>
        <v>79.754</v>
      </c>
      <c r="N25" s="13">
        <v>1</v>
      </c>
      <c r="O25" s="50" t="s">
        <v>23</v>
      </c>
    </row>
    <row r="26" ht="45" customHeight="1" spans="1:15">
      <c r="A26" s="11" t="s">
        <v>81</v>
      </c>
      <c r="B26" s="12" t="s">
        <v>82</v>
      </c>
      <c r="C26" s="12" t="s">
        <v>19</v>
      </c>
      <c r="D26" s="12" t="s">
        <v>76</v>
      </c>
      <c r="E26" s="12" t="s">
        <v>80</v>
      </c>
      <c r="F26" s="12" t="s">
        <v>17</v>
      </c>
      <c r="G26" s="13" t="s">
        <v>22</v>
      </c>
      <c r="H26" s="25">
        <v>84.76</v>
      </c>
      <c r="I26" s="14">
        <f t="shared" si="3"/>
        <v>25.428</v>
      </c>
      <c r="J26" s="47">
        <v>18</v>
      </c>
      <c r="K26" s="48">
        <v>76.5</v>
      </c>
      <c r="L26" s="25">
        <f t="shared" si="4"/>
        <v>53.55</v>
      </c>
      <c r="M26" s="49">
        <f t="shared" si="5"/>
        <v>78.978</v>
      </c>
      <c r="N26" s="13">
        <v>2</v>
      </c>
      <c r="O26" s="50"/>
    </row>
    <row r="27" ht="45" customHeight="1" spans="1:15">
      <c r="A27" s="11" t="s">
        <v>83</v>
      </c>
      <c r="B27" s="12" t="s">
        <v>84</v>
      </c>
      <c r="C27" s="12" t="s">
        <v>51</v>
      </c>
      <c r="D27" s="12" t="s">
        <v>76</v>
      </c>
      <c r="E27" s="12" t="s">
        <v>85</v>
      </c>
      <c r="F27" s="12" t="s">
        <v>17</v>
      </c>
      <c r="G27" s="13" t="s">
        <v>22</v>
      </c>
      <c r="H27" s="14">
        <v>85.34</v>
      </c>
      <c r="I27" s="14">
        <f t="shared" si="3"/>
        <v>25.602</v>
      </c>
      <c r="J27" s="47">
        <v>21</v>
      </c>
      <c r="K27" s="48">
        <v>78.1</v>
      </c>
      <c r="L27" s="25">
        <f t="shared" si="4"/>
        <v>54.67</v>
      </c>
      <c r="M27" s="49">
        <f t="shared" si="5"/>
        <v>80.272</v>
      </c>
      <c r="N27" s="13">
        <v>1</v>
      </c>
      <c r="O27" s="50" t="s">
        <v>23</v>
      </c>
    </row>
    <row r="28" ht="45" customHeight="1" spans="1:15">
      <c r="A28" s="11" t="s">
        <v>86</v>
      </c>
      <c r="B28" s="12" t="s">
        <v>87</v>
      </c>
      <c r="C28" s="12" t="s">
        <v>19</v>
      </c>
      <c r="D28" s="12" t="s">
        <v>76</v>
      </c>
      <c r="E28" s="12" t="s">
        <v>85</v>
      </c>
      <c r="F28" s="12" t="s">
        <v>17</v>
      </c>
      <c r="G28" s="13" t="s">
        <v>22</v>
      </c>
      <c r="H28" s="14">
        <v>85.18</v>
      </c>
      <c r="I28" s="14">
        <f t="shared" si="3"/>
        <v>25.554</v>
      </c>
      <c r="J28" s="47">
        <v>20</v>
      </c>
      <c r="K28" s="48">
        <v>77.9</v>
      </c>
      <c r="L28" s="25">
        <f t="shared" si="4"/>
        <v>54.53</v>
      </c>
      <c r="M28" s="49">
        <f t="shared" si="5"/>
        <v>80.084</v>
      </c>
      <c r="N28" s="13">
        <v>2</v>
      </c>
      <c r="O28" s="50"/>
    </row>
    <row r="29" ht="45" customHeight="1" spans="1:15">
      <c r="A29" s="11" t="s">
        <v>88</v>
      </c>
      <c r="B29" s="12" t="s">
        <v>89</v>
      </c>
      <c r="C29" s="12" t="s">
        <v>19</v>
      </c>
      <c r="D29" s="12" t="s">
        <v>76</v>
      </c>
      <c r="E29" s="12" t="s">
        <v>90</v>
      </c>
      <c r="F29" s="12" t="s">
        <v>17</v>
      </c>
      <c r="G29" s="13" t="s">
        <v>22</v>
      </c>
      <c r="H29" s="14">
        <v>87.46</v>
      </c>
      <c r="I29" s="14">
        <f t="shared" si="3"/>
        <v>26.238</v>
      </c>
      <c r="J29" s="47">
        <v>23</v>
      </c>
      <c r="K29" s="48">
        <v>78.82</v>
      </c>
      <c r="L29" s="25">
        <f t="shared" si="4"/>
        <v>55.174</v>
      </c>
      <c r="M29" s="49">
        <f t="shared" si="5"/>
        <v>81.412</v>
      </c>
      <c r="N29" s="13">
        <v>1</v>
      </c>
      <c r="O29" s="50" t="s">
        <v>23</v>
      </c>
    </row>
    <row r="30" ht="45" customHeight="1" spans="1:15">
      <c r="A30" s="11" t="s">
        <v>91</v>
      </c>
      <c r="B30" s="12" t="s">
        <v>92</v>
      </c>
      <c r="C30" s="12" t="s">
        <v>51</v>
      </c>
      <c r="D30" s="12" t="s">
        <v>76</v>
      </c>
      <c r="E30" s="12" t="s">
        <v>90</v>
      </c>
      <c r="F30" s="12" t="s">
        <v>17</v>
      </c>
      <c r="G30" s="13" t="s">
        <v>22</v>
      </c>
      <c r="H30" s="14">
        <v>85.92</v>
      </c>
      <c r="I30" s="14">
        <f t="shared" si="3"/>
        <v>25.776</v>
      </c>
      <c r="J30" s="47">
        <v>22</v>
      </c>
      <c r="K30" s="48">
        <v>78.32</v>
      </c>
      <c r="L30" s="25">
        <f t="shared" si="4"/>
        <v>54.824</v>
      </c>
      <c r="M30" s="49">
        <f t="shared" si="5"/>
        <v>80.6</v>
      </c>
      <c r="N30" s="13">
        <v>2</v>
      </c>
      <c r="O30" s="50"/>
    </row>
    <row r="31" ht="45" customHeight="1" spans="1:15">
      <c r="A31" s="11" t="s">
        <v>93</v>
      </c>
      <c r="B31" s="12" t="s">
        <v>94</v>
      </c>
      <c r="C31" s="12" t="s">
        <v>51</v>
      </c>
      <c r="D31" s="12" t="s">
        <v>76</v>
      </c>
      <c r="E31" s="12" t="s">
        <v>95</v>
      </c>
      <c r="F31" s="12" t="s">
        <v>17</v>
      </c>
      <c r="G31" s="13" t="s">
        <v>22</v>
      </c>
      <c r="H31" s="25">
        <v>86</v>
      </c>
      <c r="I31" s="14">
        <f t="shared" si="3"/>
        <v>25.8</v>
      </c>
      <c r="J31" s="47">
        <v>24</v>
      </c>
      <c r="K31" s="48">
        <v>77.96</v>
      </c>
      <c r="L31" s="25">
        <f t="shared" si="4"/>
        <v>54.572</v>
      </c>
      <c r="M31" s="49">
        <f t="shared" si="5"/>
        <v>80.372</v>
      </c>
      <c r="N31" s="13">
        <v>1</v>
      </c>
      <c r="O31" s="50" t="s">
        <v>23</v>
      </c>
    </row>
    <row r="32" ht="45" customHeight="1" spans="1:15">
      <c r="A32" s="11" t="s">
        <v>96</v>
      </c>
      <c r="B32" s="26" t="s">
        <v>97</v>
      </c>
      <c r="C32" s="26" t="s">
        <v>19</v>
      </c>
      <c r="D32" s="12" t="s">
        <v>98</v>
      </c>
      <c r="E32" s="12" t="s">
        <v>99</v>
      </c>
      <c r="F32" s="12">
        <v>1</v>
      </c>
      <c r="G32" s="13" t="s">
        <v>22</v>
      </c>
      <c r="H32" s="14">
        <v>85.9</v>
      </c>
      <c r="I32" s="14">
        <f t="shared" si="3"/>
        <v>25.77</v>
      </c>
      <c r="J32" s="47">
        <v>25</v>
      </c>
      <c r="K32" s="48">
        <v>78.74</v>
      </c>
      <c r="L32" s="25">
        <f t="shared" si="4"/>
        <v>55.118</v>
      </c>
      <c r="M32" s="49">
        <f t="shared" si="5"/>
        <v>80.888</v>
      </c>
      <c r="N32" s="13">
        <v>1</v>
      </c>
      <c r="O32" s="50" t="s">
        <v>23</v>
      </c>
    </row>
    <row r="33" ht="45" customHeight="1" spans="1:15">
      <c r="A33" s="11" t="s">
        <v>100</v>
      </c>
      <c r="B33" s="26" t="s">
        <v>101</v>
      </c>
      <c r="C33" s="26" t="s">
        <v>19</v>
      </c>
      <c r="D33" s="12" t="s">
        <v>98</v>
      </c>
      <c r="E33" s="12" t="s">
        <v>99</v>
      </c>
      <c r="F33" s="12">
        <v>1</v>
      </c>
      <c r="G33" s="13" t="s">
        <v>22</v>
      </c>
      <c r="H33" s="14">
        <v>86.88</v>
      </c>
      <c r="I33" s="14">
        <f t="shared" si="3"/>
        <v>26.064</v>
      </c>
      <c r="J33" s="47">
        <v>26</v>
      </c>
      <c r="K33" s="48">
        <v>77.16</v>
      </c>
      <c r="L33" s="25">
        <f t="shared" si="4"/>
        <v>54.012</v>
      </c>
      <c r="M33" s="49">
        <f t="shared" si="5"/>
        <v>80.076</v>
      </c>
      <c r="N33" s="13">
        <v>2</v>
      </c>
      <c r="O33" s="50"/>
    </row>
    <row r="34" ht="45" customHeight="1" spans="1:15">
      <c r="A34" s="11" t="s">
        <v>102</v>
      </c>
      <c r="B34" s="26" t="s">
        <v>103</v>
      </c>
      <c r="C34" s="26" t="s">
        <v>51</v>
      </c>
      <c r="D34" s="12" t="s">
        <v>98</v>
      </c>
      <c r="E34" s="12" t="s">
        <v>99</v>
      </c>
      <c r="F34" s="12" t="s">
        <v>17</v>
      </c>
      <c r="G34" s="13" t="s">
        <v>22</v>
      </c>
      <c r="H34" s="14">
        <v>85.78</v>
      </c>
      <c r="I34" s="14">
        <f t="shared" si="3"/>
        <v>25.734</v>
      </c>
      <c r="J34" s="51" t="s">
        <v>28</v>
      </c>
      <c r="K34" s="48" t="s">
        <v>28</v>
      </c>
      <c r="L34" s="25" t="s">
        <v>29</v>
      </c>
      <c r="M34" s="49" t="s">
        <v>29</v>
      </c>
      <c r="N34" s="13" t="s">
        <v>29</v>
      </c>
      <c r="O34" s="50"/>
    </row>
    <row r="35" ht="45" customHeight="1" spans="1:15">
      <c r="A35" s="11" t="s">
        <v>104</v>
      </c>
      <c r="B35" s="27" t="s">
        <v>105</v>
      </c>
      <c r="C35" s="27" t="s">
        <v>19</v>
      </c>
      <c r="D35" s="27" t="s">
        <v>106</v>
      </c>
      <c r="E35" s="27" t="s">
        <v>107</v>
      </c>
      <c r="F35" s="27">
        <v>1</v>
      </c>
      <c r="G35" s="13" t="s">
        <v>22</v>
      </c>
      <c r="H35" s="14">
        <v>85.44</v>
      </c>
      <c r="I35" s="14">
        <f t="shared" si="3"/>
        <v>25.632</v>
      </c>
      <c r="J35" s="47">
        <v>27</v>
      </c>
      <c r="K35" s="48">
        <v>79.28</v>
      </c>
      <c r="L35" s="25">
        <f t="shared" si="4"/>
        <v>55.496</v>
      </c>
      <c r="M35" s="49">
        <f t="shared" si="5"/>
        <v>81.128</v>
      </c>
      <c r="N35" s="13">
        <v>1</v>
      </c>
      <c r="O35" s="50" t="s">
        <v>23</v>
      </c>
    </row>
    <row r="36" ht="45" customHeight="1" spans="1:15">
      <c r="A36" s="11" t="s">
        <v>108</v>
      </c>
      <c r="B36" s="27" t="s">
        <v>109</v>
      </c>
      <c r="C36" s="27" t="s">
        <v>51</v>
      </c>
      <c r="D36" s="27" t="s">
        <v>106</v>
      </c>
      <c r="E36" s="27" t="s">
        <v>107</v>
      </c>
      <c r="F36" s="27">
        <v>1</v>
      </c>
      <c r="G36" s="13" t="s">
        <v>22</v>
      </c>
      <c r="H36" s="14">
        <v>85.32</v>
      </c>
      <c r="I36" s="14">
        <f t="shared" si="3"/>
        <v>25.596</v>
      </c>
      <c r="J36" s="47">
        <v>28</v>
      </c>
      <c r="K36" s="48">
        <v>78.54</v>
      </c>
      <c r="L36" s="25">
        <f t="shared" si="4"/>
        <v>54.978</v>
      </c>
      <c r="M36" s="49">
        <f t="shared" si="5"/>
        <v>80.574</v>
      </c>
      <c r="N36" s="13">
        <v>2</v>
      </c>
      <c r="O36" s="50"/>
    </row>
    <row r="37" ht="45" customHeight="1" spans="1:15">
      <c r="A37" s="11" t="s">
        <v>110</v>
      </c>
      <c r="B37" s="27" t="s">
        <v>111</v>
      </c>
      <c r="C37" s="27" t="s">
        <v>51</v>
      </c>
      <c r="D37" s="27" t="s">
        <v>106</v>
      </c>
      <c r="E37" s="27" t="s">
        <v>107</v>
      </c>
      <c r="F37" s="27">
        <v>1</v>
      </c>
      <c r="G37" s="13" t="s">
        <v>22</v>
      </c>
      <c r="H37" s="14">
        <v>85.34</v>
      </c>
      <c r="I37" s="14">
        <f t="shared" si="3"/>
        <v>25.602</v>
      </c>
      <c r="J37" s="47">
        <v>29</v>
      </c>
      <c r="K37" s="48">
        <v>78.14</v>
      </c>
      <c r="L37" s="25">
        <f t="shared" si="4"/>
        <v>54.698</v>
      </c>
      <c r="M37" s="49">
        <f t="shared" si="5"/>
        <v>80.3</v>
      </c>
      <c r="N37" s="13">
        <v>3</v>
      </c>
      <c r="O37" s="50"/>
    </row>
    <row r="38" ht="45" customHeight="1" spans="1:15">
      <c r="A38" s="11" t="s">
        <v>112</v>
      </c>
      <c r="B38" s="27" t="s">
        <v>113</v>
      </c>
      <c r="C38" s="27" t="s">
        <v>51</v>
      </c>
      <c r="D38" s="27" t="s">
        <v>114</v>
      </c>
      <c r="E38" s="27" t="s">
        <v>115</v>
      </c>
      <c r="F38" s="12">
        <v>1</v>
      </c>
      <c r="G38" s="13" t="s">
        <v>22</v>
      </c>
      <c r="H38" s="14">
        <v>84.92</v>
      </c>
      <c r="I38" s="14">
        <f t="shared" si="3"/>
        <v>25.476</v>
      </c>
      <c r="J38" s="47">
        <v>32</v>
      </c>
      <c r="K38" s="48">
        <v>79.3</v>
      </c>
      <c r="L38" s="25">
        <f t="shared" si="4"/>
        <v>55.51</v>
      </c>
      <c r="M38" s="49">
        <f t="shared" si="5"/>
        <v>80.986</v>
      </c>
      <c r="N38" s="13">
        <v>1</v>
      </c>
      <c r="O38" s="50" t="s">
        <v>23</v>
      </c>
    </row>
    <row r="39" ht="45" customHeight="1" spans="1:15">
      <c r="A39" s="11" t="s">
        <v>116</v>
      </c>
      <c r="B39" s="27" t="s">
        <v>117</v>
      </c>
      <c r="C39" s="27" t="s">
        <v>51</v>
      </c>
      <c r="D39" s="27" t="s">
        <v>114</v>
      </c>
      <c r="E39" s="27" t="s">
        <v>115</v>
      </c>
      <c r="F39" s="12">
        <v>1</v>
      </c>
      <c r="G39" s="13" t="s">
        <v>22</v>
      </c>
      <c r="H39" s="14">
        <v>86.02</v>
      </c>
      <c r="I39" s="14">
        <f t="shared" si="3"/>
        <v>25.806</v>
      </c>
      <c r="J39" s="47">
        <v>31</v>
      </c>
      <c r="K39" s="48">
        <v>78.06</v>
      </c>
      <c r="L39" s="25">
        <f t="shared" si="4"/>
        <v>54.642</v>
      </c>
      <c r="M39" s="49">
        <f t="shared" si="5"/>
        <v>80.448</v>
      </c>
      <c r="N39" s="13">
        <v>2</v>
      </c>
      <c r="O39" s="50"/>
    </row>
    <row r="40" ht="45" customHeight="1" spans="1:15">
      <c r="A40" s="11" t="s">
        <v>118</v>
      </c>
      <c r="B40" s="27" t="s">
        <v>119</v>
      </c>
      <c r="C40" s="12" t="s">
        <v>51</v>
      </c>
      <c r="D40" s="27" t="s">
        <v>114</v>
      </c>
      <c r="E40" s="27" t="s">
        <v>115</v>
      </c>
      <c r="F40" s="12">
        <v>1</v>
      </c>
      <c r="G40" s="13" t="s">
        <v>22</v>
      </c>
      <c r="H40" s="14">
        <v>84.74</v>
      </c>
      <c r="I40" s="14">
        <f t="shared" si="3"/>
        <v>25.422</v>
      </c>
      <c r="J40" s="47">
        <v>30</v>
      </c>
      <c r="K40" s="48">
        <v>77.14</v>
      </c>
      <c r="L40" s="25">
        <f t="shared" si="4"/>
        <v>53.998</v>
      </c>
      <c r="M40" s="49">
        <f t="shared" si="5"/>
        <v>79.42</v>
      </c>
      <c r="N40" s="13">
        <v>3</v>
      </c>
      <c r="O40" s="50"/>
    </row>
    <row r="41" ht="45" customHeight="1" spans="1:15">
      <c r="A41" s="11" t="s">
        <v>120</v>
      </c>
      <c r="B41" s="27" t="s">
        <v>121</v>
      </c>
      <c r="C41" s="12" t="s">
        <v>19</v>
      </c>
      <c r="D41" s="27" t="s">
        <v>114</v>
      </c>
      <c r="E41" s="27" t="s">
        <v>122</v>
      </c>
      <c r="F41" s="12">
        <v>1</v>
      </c>
      <c r="G41" s="13" t="s">
        <v>22</v>
      </c>
      <c r="H41" s="14">
        <v>85.54</v>
      </c>
      <c r="I41" s="14">
        <f t="shared" si="3"/>
        <v>25.662</v>
      </c>
      <c r="J41" s="47">
        <v>33</v>
      </c>
      <c r="K41" s="48">
        <v>81.5</v>
      </c>
      <c r="L41" s="25">
        <f t="shared" si="4"/>
        <v>57.05</v>
      </c>
      <c r="M41" s="49">
        <f t="shared" si="5"/>
        <v>82.712</v>
      </c>
      <c r="N41" s="13">
        <v>1</v>
      </c>
      <c r="O41" s="50" t="s">
        <v>23</v>
      </c>
    </row>
    <row r="42" ht="45" customHeight="1" spans="1:15">
      <c r="A42" s="11" t="s">
        <v>123</v>
      </c>
      <c r="B42" s="27" t="s">
        <v>124</v>
      </c>
      <c r="C42" s="12" t="s">
        <v>51</v>
      </c>
      <c r="D42" s="27" t="s">
        <v>114</v>
      </c>
      <c r="E42" s="27" t="s">
        <v>122</v>
      </c>
      <c r="F42" s="12">
        <v>1</v>
      </c>
      <c r="G42" s="13" t="s">
        <v>22</v>
      </c>
      <c r="H42" s="14">
        <v>85.26</v>
      </c>
      <c r="I42" s="14">
        <f t="shared" si="3"/>
        <v>25.578</v>
      </c>
      <c r="J42" s="47">
        <v>35</v>
      </c>
      <c r="K42" s="48">
        <v>80.44</v>
      </c>
      <c r="L42" s="25">
        <f t="shared" si="4"/>
        <v>56.308</v>
      </c>
      <c r="M42" s="49">
        <f t="shared" si="5"/>
        <v>81.886</v>
      </c>
      <c r="N42" s="13">
        <v>2</v>
      </c>
      <c r="O42" s="50"/>
    </row>
    <row r="43" ht="45" customHeight="1" spans="1:15">
      <c r="A43" s="11" t="s">
        <v>125</v>
      </c>
      <c r="B43" s="27" t="s">
        <v>126</v>
      </c>
      <c r="C43" s="12" t="s">
        <v>51</v>
      </c>
      <c r="D43" s="27" t="s">
        <v>114</v>
      </c>
      <c r="E43" s="27" t="s">
        <v>122</v>
      </c>
      <c r="F43" s="12">
        <v>1</v>
      </c>
      <c r="G43" s="13" t="s">
        <v>22</v>
      </c>
      <c r="H43" s="14">
        <v>85.62</v>
      </c>
      <c r="I43" s="14">
        <f t="shared" si="3"/>
        <v>25.686</v>
      </c>
      <c r="J43" s="52">
        <v>34</v>
      </c>
      <c r="K43" s="53">
        <v>78.92</v>
      </c>
      <c r="L43" s="25">
        <f t="shared" si="4"/>
        <v>55.244</v>
      </c>
      <c r="M43" s="49">
        <f t="shared" si="5"/>
        <v>80.93</v>
      </c>
      <c r="N43" s="13">
        <v>3</v>
      </c>
      <c r="O43" s="50"/>
    </row>
    <row r="44" ht="45" customHeight="1" spans="1:15">
      <c r="A44" s="8" t="s">
        <v>2</v>
      </c>
      <c r="B44" s="9" t="s">
        <v>3</v>
      </c>
      <c r="C44" s="9" t="s">
        <v>4</v>
      </c>
      <c r="D44" s="9" t="s">
        <v>5</v>
      </c>
      <c r="E44" s="9" t="s">
        <v>6</v>
      </c>
      <c r="F44" s="9" t="s">
        <v>7</v>
      </c>
      <c r="G44" s="9" t="s">
        <v>8</v>
      </c>
      <c r="H44" s="10" t="s">
        <v>9</v>
      </c>
      <c r="I44" s="40" t="s">
        <v>10</v>
      </c>
      <c r="J44" s="41" t="s">
        <v>11</v>
      </c>
      <c r="K44" s="42" t="s">
        <v>12</v>
      </c>
      <c r="L44" s="43" t="s">
        <v>13</v>
      </c>
      <c r="M44" s="44" t="s">
        <v>14</v>
      </c>
      <c r="N44" s="45" t="s">
        <v>15</v>
      </c>
      <c r="O44" s="54" t="s">
        <v>16</v>
      </c>
    </row>
    <row r="45" ht="45" customHeight="1" spans="1:15">
      <c r="A45" s="28">
        <v>1</v>
      </c>
      <c r="B45" s="29" t="s">
        <v>127</v>
      </c>
      <c r="C45" s="29" t="s">
        <v>19</v>
      </c>
      <c r="D45" s="29" t="s">
        <v>128</v>
      </c>
      <c r="E45" s="29" t="s">
        <v>129</v>
      </c>
      <c r="F45" s="30" t="s">
        <v>17</v>
      </c>
      <c r="G45" s="30" t="s">
        <v>130</v>
      </c>
      <c r="H45" s="31">
        <v>86.06</v>
      </c>
      <c r="I45" s="31">
        <f t="shared" ref="I45:I61" si="6">SUM(H45*0.3)</f>
        <v>25.818</v>
      </c>
      <c r="J45" s="55">
        <v>1</v>
      </c>
      <c r="K45" s="56">
        <v>85.76</v>
      </c>
      <c r="L45" s="31">
        <f t="shared" ref="L45:L49" si="7">SUM(K45*0.7)</f>
        <v>60.032</v>
      </c>
      <c r="M45" s="57">
        <f t="shared" ref="M45:M49" si="8">SUM(I45+L45)</f>
        <v>85.85</v>
      </c>
      <c r="N45" s="28">
        <v>1</v>
      </c>
      <c r="O45" s="50" t="s">
        <v>23</v>
      </c>
    </row>
    <row r="46" ht="45" customHeight="1" spans="1:15">
      <c r="A46" s="28">
        <v>2</v>
      </c>
      <c r="B46" s="29" t="s">
        <v>131</v>
      </c>
      <c r="C46" s="29" t="s">
        <v>19</v>
      </c>
      <c r="D46" s="29" t="s">
        <v>128</v>
      </c>
      <c r="E46" s="29" t="s">
        <v>129</v>
      </c>
      <c r="F46" s="30" t="s">
        <v>17</v>
      </c>
      <c r="G46" s="30" t="s">
        <v>130</v>
      </c>
      <c r="H46" s="31">
        <v>87.9</v>
      </c>
      <c r="I46" s="31">
        <f t="shared" si="6"/>
        <v>26.37</v>
      </c>
      <c r="J46" s="55">
        <v>4</v>
      </c>
      <c r="K46" s="56">
        <v>83.6</v>
      </c>
      <c r="L46" s="31">
        <f t="shared" si="7"/>
        <v>58.52</v>
      </c>
      <c r="M46" s="57">
        <f t="shared" si="8"/>
        <v>84.89</v>
      </c>
      <c r="N46" s="28">
        <v>2</v>
      </c>
      <c r="O46" s="50"/>
    </row>
    <row r="47" ht="45" customHeight="1" spans="1:15">
      <c r="A47" s="28">
        <v>3</v>
      </c>
      <c r="B47" s="29" t="s">
        <v>132</v>
      </c>
      <c r="C47" s="29" t="s">
        <v>51</v>
      </c>
      <c r="D47" s="29" t="s">
        <v>128</v>
      </c>
      <c r="E47" s="29" t="s">
        <v>129</v>
      </c>
      <c r="F47" s="30" t="s">
        <v>17</v>
      </c>
      <c r="G47" s="30" t="s">
        <v>130</v>
      </c>
      <c r="H47" s="31">
        <v>87.36</v>
      </c>
      <c r="I47" s="31">
        <f t="shared" si="6"/>
        <v>26.208</v>
      </c>
      <c r="J47" s="55" t="s">
        <v>28</v>
      </c>
      <c r="K47" s="58" t="s">
        <v>28</v>
      </c>
      <c r="L47" s="31" t="s">
        <v>29</v>
      </c>
      <c r="M47" s="57" t="s">
        <v>29</v>
      </c>
      <c r="N47" s="28" t="s">
        <v>29</v>
      </c>
      <c r="O47" s="50"/>
    </row>
    <row r="48" ht="45" customHeight="1" spans="1:15">
      <c r="A48" s="28">
        <v>4</v>
      </c>
      <c r="B48" s="28" t="s">
        <v>133</v>
      </c>
      <c r="C48" s="29" t="s">
        <v>51</v>
      </c>
      <c r="D48" s="32" t="s">
        <v>134</v>
      </c>
      <c r="E48" s="29" t="s">
        <v>135</v>
      </c>
      <c r="F48" s="28">
        <v>1</v>
      </c>
      <c r="G48" s="30" t="s">
        <v>130</v>
      </c>
      <c r="H48" s="28">
        <v>83.54</v>
      </c>
      <c r="I48" s="31">
        <f t="shared" si="6"/>
        <v>25.062</v>
      </c>
      <c r="J48" s="28">
        <v>3</v>
      </c>
      <c r="K48" s="59">
        <v>81.72</v>
      </c>
      <c r="L48" s="31">
        <f t="shared" si="7"/>
        <v>57.204</v>
      </c>
      <c r="M48" s="57">
        <f t="shared" si="8"/>
        <v>82.266</v>
      </c>
      <c r="N48" s="28">
        <v>1</v>
      </c>
      <c r="O48" s="50" t="s">
        <v>23</v>
      </c>
    </row>
    <row r="49" ht="45" customHeight="1" spans="1:15">
      <c r="A49" s="28">
        <v>5</v>
      </c>
      <c r="B49" s="29" t="s">
        <v>136</v>
      </c>
      <c r="C49" s="29" t="s">
        <v>19</v>
      </c>
      <c r="D49" s="32" t="s">
        <v>134</v>
      </c>
      <c r="E49" s="29" t="s">
        <v>135</v>
      </c>
      <c r="F49" s="33" t="s">
        <v>17</v>
      </c>
      <c r="G49" s="30" t="s">
        <v>130</v>
      </c>
      <c r="H49" s="31">
        <v>83.78</v>
      </c>
      <c r="I49" s="31">
        <f t="shared" si="6"/>
        <v>25.134</v>
      </c>
      <c r="J49" s="55">
        <v>2</v>
      </c>
      <c r="K49" s="56">
        <v>79.96</v>
      </c>
      <c r="L49" s="31">
        <f t="shared" si="7"/>
        <v>55.972</v>
      </c>
      <c r="M49" s="57">
        <f t="shared" si="8"/>
        <v>81.106</v>
      </c>
      <c r="N49" s="28">
        <v>2</v>
      </c>
      <c r="O49" s="50"/>
    </row>
    <row r="50" ht="45" customHeight="1" spans="1:15">
      <c r="A50" s="28">
        <v>6</v>
      </c>
      <c r="B50" s="29" t="s">
        <v>137</v>
      </c>
      <c r="C50" s="29" t="s">
        <v>51</v>
      </c>
      <c r="D50" s="32" t="s">
        <v>134</v>
      </c>
      <c r="E50" s="29" t="s">
        <v>135</v>
      </c>
      <c r="F50" s="33" t="s">
        <v>17</v>
      </c>
      <c r="G50" s="30" t="s">
        <v>130</v>
      </c>
      <c r="H50" s="31">
        <v>85.92</v>
      </c>
      <c r="I50" s="31">
        <f t="shared" si="6"/>
        <v>25.776</v>
      </c>
      <c r="J50" s="55" t="s">
        <v>28</v>
      </c>
      <c r="K50" s="58" t="s">
        <v>28</v>
      </c>
      <c r="L50" s="31" t="s">
        <v>29</v>
      </c>
      <c r="M50" s="57" t="s">
        <v>29</v>
      </c>
      <c r="N50" s="28" t="s">
        <v>29</v>
      </c>
      <c r="O50" s="50"/>
    </row>
    <row r="51" ht="45" customHeight="1" spans="1:15">
      <c r="A51" s="28">
        <v>7</v>
      </c>
      <c r="B51" s="29" t="s">
        <v>138</v>
      </c>
      <c r="C51" s="29" t="s">
        <v>51</v>
      </c>
      <c r="D51" s="32" t="s">
        <v>134</v>
      </c>
      <c r="E51" s="29" t="s">
        <v>139</v>
      </c>
      <c r="F51" s="33" t="s">
        <v>17</v>
      </c>
      <c r="G51" s="28" t="s">
        <v>130</v>
      </c>
      <c r="H51" s="34">
        <v>86.24</v>
      </c>
      <c r="I51" s="31">
        <f t="shared" si="6"/>
        <v>25.872</v>
      </c>
      <c r="J51" s="55">
        <v>8</v>
      </c>
      <c r="K51" s="56">
        <v>85.8</v>
      </c>
      <c r="L51" s="31">
        <f t="shared" ref="L51:L61" si="9">SUM(K51*0.7)</f>
        <v>60.06</v>
      </c>
      <c r="M51" s="57">
        <f t="shared" ref="M51:M61" si="10">SUM(I51+L51)</f>
        <v>85.932</v>
      </c>
      <c r="N51" s="28">
        <v>1</v>
      </c>
      <c r="O51" s="50" t="s">
        <v>23</v>
      </c>
    </row>
    <row r="52" ht="45" customHeight="1" spans="1:15">
      <c r="A52" s="28">
        <v>8</v>
      </c>
      <c r="B52" s="29" t="s">
        <v>140</v>
      </c>
      <c r="C52" s="29" t="s">
        <v>51</v>
      </c>
      <c r="D52" s="32" t="s">
        <v>134</v>
      </c>
      <c r="E52" s="29" t="s">
        <v>139</v>
      </c>
      <c r="F52" s="33" t="s">
        <v>17</v>
      </c>
      <c r="G52" s="28" t="s">
        <v>130</v>
      </c>
      <c r="H52" s="34">
        <v>86.82</v>
      </c>
      <c r="I52" s="31">
        <f t="shared" si="6"/>
        <v>26.046</v>
      </c>
      <c r="J52" s="55">
        <v>7</v>
      </c>
      <c r="K52" s="56">
        <v>85</v>
      </c>
      <c r="L52" s="31">
        <f t="shared" si="9"/>
        <v>59.5</v>
      </c>
      <c r="M52" s="57">
        <f t="shared" si="10"/>
        <v>85.546</v>
      </c>
      <c r="N52" s="28">
        <v>2</v>
      </c>
      <c r="O52" s="50"/>
    </row>
    <row r="53" ht="45" customHeight="1" spans="1:15">
      <c r="A53" s="28">
        <v>9</v>
      </c>
      <c r="B53" s="29" t="s">
        <v>141</v>
      </c>
      <c r="C53" s="29" t="s">
        <v>51</v>
      </c>
      <c r="D53" s="32" t="s">
        <v>134</v>
      </c>
      <c r="E53" s="29" t="s">
        <v>139</v>
      </c>
      <c r="F53" s="33" t="s">
        <v>17</v>
      </c>
      <c r="G53" s="28" t="s">
        <v>130</v>
      </c>
      <c r="H53" s="34">
        <v>86.62</v>
      </c>
      <c r="I53" s="31">
        <f t="shared" si="6"/>
        <v>25.986</v>
      </c>
      <c r="J53" s="55">
        <v>9</v>
      </c>
      <c r="K53" s="56">
        <v>84.46</v>
      </c>
      <c r="L53" s="31">
        <f t="shared" si="9"/>
        <v>59.122</v>
      </c>
      <c r="M53" s="57">
        <f t="shared" si="10"/>
        <v>85.108</v>
      </c>
      <c r="N53" s="28">
        <v>3</v>
      </c>
      <c r="O53" s="50"/>
    </row>
    <row r="54" ht="45" customHeight="1" spans="1:15">
      <c r="A54" s="28">
        <v>10</v>
      </c>
      <c r="B54" s="35" t="s">
        <v>142</v>
      </c>
      <c r="C54" s="30" t="s">
        <v>19</v>
      </c>
      <c r="D54" s="32" t="s">
        <v>134</v>
      </c>
      <c r="E54" s="29" t="s">
        <v>139</v>
      </c>
      <c r="F54" s="33" t="s">
        <v>17</v>
      </c>
      <c r="G54" s="30" t="s">
        <v>130</v>
      </c>
      <c r="H54" s="31">
        <v>85.1</v>
      </c>
      <c r="I54" s="31">
        <f t="shared" si="6"/>
        <v>25.53</v>
      </c>
      <c r="J54" s="55">
        <v>5</v>
      </c>
      <c r="K54" s="56">
        <v>83.2</v>
      </c>
      <c r="L54" s="31">
        <f t="shared" si="9"/>
        <v>58.24</v>
      </c>
      <c r="M54" s="57">
        <f t="shared" si="10"/>
        <v>83.77</v>
      </c>
      <c r="N54" s="28">
        <v>4</v>
      </c>
      <c r="O54" s="50"/>
    </row>
    <row r="55" ht="45" customHeight="1" spans="1:15">
      <c r="A55" s="28">
        <v>11</v>
      </c>
      <c r="B55" s="29" t="s">
        <v>143</v>
      </c>
      <c r="C55" s="29" t="s">
        <v>51</v>
      </c>
      <c r="D55" s="32" t="s">
        <v>134</v>
      </c>
      <c r="E55" s="29" t="s">
        <v>139</v>
      </c>
      <c r="F55" s="33" t="s">
        <v>17</v>
      </c>
      <c r="G55" s="28" t="s">
        <v>130</v>
      </c>
      <c r="H55" s="34">
        <v>86.18</v>
      </c>
      <c r="I55" s="31">
        <f t="shared" si="6"/>
        <v>25.854</v>
      </c>
      <c r="J55" s="55">
        <v>6</v>
      </c>
      <c r="K55" s="56">
        <v>76.26</v>
      </c>
      <c r="L55" s="31">
        <f t="shared" si="9"/>
        <v>53.382</v>
      </c>
      <c r="M55" s="57">
        <f t="shared" si="10"/>
        <v>79.236</v>
      </c>
      <c r="N55" s="28">
        <v>5</v>
      </c>
      <c r="O55" s="50"/>
    </row>
    <row r="56" ht="45" customHeight="1" spans="1:15">
      <c r="A56" s="28">
        <v>12</v>
      </c>
      <c r="B56" s="30" t="s">
        <v>144</v>
      </c>
      <c r="C56" s="30" t="s">
        <v>51</v>
      </c>
      <c r="D56" s="30" t="s">
        <v>145</v>
      </c>
      <c r="E56" s="30" t="s">
        <v>146</v>
      </c>
      <c r="F56" s="30">
        <v>1</v>
      </c>
      <c r="G56" s="30" t="s">
        <v>130</v>
      </c>
      <c r="H56" s="31">
        <v>85.96</v>
      </c>
      <c r="I56" s="31">
        <f t="shared" si="6"/>
        <v>25.788</v>
      </c>
      <c r="J56" s="55">
        <v>10</v>
      </c>
      <c r="K56" s="56">
        <v>84.92</v>
      </c>
      <c r="L56" s="31">
        <f t="shared" si="9"/>
        <v>59.444</v>
      </c>
      <c r="M56" s="57">
        <f t="shared" si="10"/>
        <v>85.232</v>
      </c>
      <c r="N56" s="28">
        <v>1</v>
      </c>
      <c r="O56" s="50" t="s">
        <v>23</v>
      </c>
    </row>
    <row r="57" ht="45" customHeight="1" spans="1:15">
      <c r="A57" s="28">
        <v>13</v>
      </c>
      <c r="B57" s="30" t="s">
        <v>147</v>
      </c>
      <c r="C57" s="30" t="s">
        <v>19</v>
      </c>
      <c r="D57" s="30" t="s">
        <v>145</v>
      </c>
      <c r="E57" s="30" t="s">
        <v>146</v>
      </c>
      <c r="F57" s="30">
        <v>1</v>
      </c>
      <c r="G57" s="30" t="s">
        <v>130</v>
      </c>
      <c r="H57" s="31">
        <v>87.2</v>
      </c>
      <c r="I57" s="31">
        <f t="shared" si="6"/>
        <v>26.16</v>
      </c>
      <c r="J57" s="55">
        <v>11</v>
      </c>
      <c r="K57" s="56">
        <v>83.08</v>
      </c>
      <c r="L57" s="31">
        <f t="shared" si="9"/>
        <v>58.156</v>
      </c>
      <c r="M57" s="57">
        <f t="shared" si="10"/>
        <v>84.316</v>
      </c>
      <c r="N57" s="28">
        <v>2</v>
      </c>
      <c r="O57" s="50"/>
    </row>
    <row r="58" ht="45" customHeight="1" spans="1:15">
      <c r="A58" s="28">
        <v>14</v>
      </c>
      <c r="B58" s="30" t="s">
        <v>148</v>
      </c>
      <c r="C58" s="30" t="s">
        <v>51</v>
      </c>
      <c r="D58" s="30" t="s">
        <v>145</v>
      </c>
      <c r="E58" s="30" t="s">
        <v>146</v>
      </c>
      <c r="F58" s="30">
        <v>1</v>
      </c>
      <c r="G58" s="30" t="s">
        <v>130</v>
      </c>
      <c r="H58" s="31">
        <v>87.38</v>
      </c>
      <c r="I58" s="31">
        <f t="shared" si="6"/>
        <v>26.214</v>
      </c>
      <c r="J58" s="55">
        <v>12</v>
      </c>
      <c r="K58" s="56">
        <v>78.56</v>
      </c>
      <c r="L58" s="31">
        <f t="shared" si="9"/>
        <v>54.992</v>
      </c>
      <c r="M58" s="57">
        <f t="shared" si="10"/>
        <v>81.206</v>
      </c>
      <c r="N58" s="28">
        <v>3</v>
      </c>
      <c r="O58" s="50"/>
    </row>
    <row r="59" ht="45" customHeight="1" spans="1:15">
      <c r="A59" s="28">
        <v>15</v>
      </c>
      <c r="B59" s="30" t="s">
        <v>149</v>
      </c>
      <c r="C59" s="30" t="s">
        <v>51</v>
      </c>
      <c r="D59" s="30" t="s">
        <v>145</v>
      </c>
      <c r="E59" s="30" t="s">
        <v>150</v>
      </c>
      <c r="F59" s="30">
        <v>1</v>
      </c>
      <c r="G59" s="28" t="s">
        <v>130</v>
      </c>
      <c r="H59" s="34">
        <v>87.42</v>
      </c>
      <c r="I59" s="31">
        <f t="shared" si="6"/>
        <v>26.226</v>
      </c>
      <c r="J59" s="55">
        <v>15</v>
      </c>
      <c r="K59" s="56">
        <v>89.12</v>
      </c>
      <c r="L59" s="31">
        <f t="shared" si="9"/>
        <v>62.384</v>
      </c>
      <c r="M59" s="57">
        <f t="shared" si="10"/>
        <v>88.61</v>
      </c>
      <c r="N59" s="28">
        <v>1</v>
      </c>
      <c r="O59" s="50" t="s">
        <v>23</v>
      </c>
    </row>
    <row r="60" ht="45" customHeight="1" spans="1:15">
      <c r="A60" s="28">
        <v>16</v>
      </c>
      <c r="B60" s="30" t="s">
        <v>151</v>
      </c>
      <c r="C60" s="30" t="s">
        <v>51</v>
      </c>
      <c r="D60" s="30" t="s">
        <v>145</v>
      </c>
      <c r="E60" s="30" t="s">
        <v>150</v>
      </c>
      <c r="F60" s="30">
        <v>1</v>
      </c>
      <c r="G60" s="28" t="s">
        <v>130</v>
      </c>
      <c r="H60" s="34">
        <v>86.58</v>
      </c>
      <c r="I60" s="31">
        <f t="shared" si="6"/>
        <v>25.974</v>
      </c>
      <c r="J60" s="55">
        <v>13</v>
      </c>
      <c r="K60" s="56">
        <v>81.44</v>
      </c>
      <c r="L60" s="31">
        <f t="shared" si="9"/>
        <v>57.008</v>
      </c>
      <c r="M60" s="57">
        <f t="shared" si="10"/>
        <v>82.982</v>
      </c>
      <c r="N60" s="28">
        <v>2</v>
      </c>
      <c r="O60" s="50"/>
    </row>
    <row r="61" ht="45" customHeight="1" spans="1:15">
      <c r="A61" s="28">
        <v>17</v>
      </c>
      <c r="B61" s="28" t="s">
        <v>152</v>
      </c>
      <c r="C61" s="30" t="s">
        <v>51</v>
      </c>
      <c r="D61" s="30" t="s">
        <v>145</v>
      </c>
      <c r="E61" s="30" t="s">
        <v>150</v>
      </c>
      <c r="F61" s="30">
        <v>1</v>
      </c>
      <c r="G61" s="30" t="s">
        <v>130</v>
      </c>
      <c r="H61" s="31">
        <v>86.5</v>
      </c>
      <c r="I61" s="31">
        <f t="shared" si="6"/>
        <v>25.95</v>
      </c>
      <c r="J61" s="55">
        <v>14</v>
      </c>
      <c r="K61" s="56">
        <v>80.86</v>
      </c>
      <c r="L61" s="31">
        <f t="shared" si="9"/>
        <v>56.602</v>
      </c>
      <c r="M61" s="57">
        <f t="shared" si="10"/>
        <v>82.552</v>
      </c>
      <c r="N61" s="28">
        <v>3</v>
      </c>
      <c r="O61" s="50"/>
    </row>
    <row r="62" ht="45" customHeight="1" spans="1:15">
      <c r="A62" s="8" t="s">
        <v>2</v>
      </c>
      <c r="B62" s="9" t="s">
        <v>3</v>
      </c>
      <c r="C62" s="9" t="s">
        <v>4</v>
      </c>
      <c r="D62" s="9" t="s">
        <v>5</v>
      </c>
      <c r="E62" s="9" t="s">
        <v>6</v>
      </c>
      <c r="F62" s="9" t="s">
        <v>7</v>
      </c>
      <c r="G62" s="9" t="s">
        <v>8</v>
      </c>
      <c r="H62" s="10" t="s">
        <v>9</v>
      </c>
      <c r="I62" s="40" t="s">
        <v>10</v>
      </c>
      <c r="J62" s="41" t="s">
        <v>11</v>
      </c>
      <c r="K62" s="42" t="s">
        <v>12</v>
      </c>
      <c r="L62" s="43" t="s">
        <v>13</v>
      </c>
      <c r="M62" s="44" t="s">
        <v>14</v>
      </c>
      <c r="N62" s="45" t="s">
        <v>15</v>
      </c>
      <c r="O62" s="54" t="s">
        <v>16</v>
      </c>
    </row>
    <row r="63" ht="45" customHeight="1" spans="1:15">
      <c r="A63" s="36">
        <v>1</v>
      </c>
      <c r="B63" s="37" t="s">
        <v>153</v>
      </c>
      <c r="C63" s="37" t="s">
        <v>51</v>
      </c>
      <c r="D63" s="37" t="s">
        <v>128</v>
      </c>
      <c r="E63" s="37" t="s">
        <v>154</v>
      </c>
      <c r="F63" s="38" t="s">
        <v>17</v>
      </c>
      <c r="G63" s="38" t="s">
        <v>155</v>
      </c>
      <c r="H63" s="39">
        <v>85.84</v>
      </c>
      <c r="I63" s="39">
        <f t="shared" ref="I63:I71" si="11">SUM(H63*0.3)</f>
        <v>25.752</v>
      </c>
      <c r="J63" s="60">
        <v>1</v>
      </c>
      <c r="K63" s="61">
        <v>85.38</v>
      </c>
      <c r="L63" s="39">
        <f t="shared" ref="L63:L71" si="12">SUM(K63*0.7)</f>
        <v>59.766</v>
      </c>
      <c r="M63" s="62">
        <f t="shared" ref="M63:M71" si="13">SUM(I63+L63)</f>
        <v>85.518</v>
      </c>
      <c r="N63" s="60">
        <v>1</v>
      </c>
      <c r="O63" s="50" t="s">
        <v>23</v>
      </c>
    </row>
    <row r="64" ht="45" customHeight="1" spans="1:15">
      <c r="A64" s="36">
        <v>2</v>
      </c>
      <c r="B64" s="37" t="s">
        <v>156</v>
      </c>
      <c r="C64" s="37" t="s">
        <v>51</v>
      </c>
      <c r="D64" s="37" t="s">
        <v>128</v>
      </c>
      <c r="E64" s="37" t="s">
        <v>154</v>
      </c>
      <c r="F64" s="38" t="s">
        <v>17</v>
      </c>
      <c r="G64" s="38" t="s">
        <v>155</v>
      </c>
      <c r="H64" s="39">
        <v>87.74</v>
      </c>
      <c r="I64" s="39">
        <f t="shared" si="11"/>
        <v>26.322</v>
      </c>
      <c r="J64" s="60" t="s">
        <v>28</v>
      </c>
      <c r="K64" s="61" t="s">
        <v>28</v>
      </c>
      <c r="L64" s="39" t="s">
        <v>29</v>
      </c>
      <c r="M64" s="62" t="s">
        <v>29</v>
      </c>
      <c r="N64" s="60" t="s">
        <v>29</v>
      </c>
      <c r="O64" s="50"/>
    </row>
    <row r="65" ht="45" customHeight="1" spans="1:15">
      <c r="A65" s="36">
        <v>3</v>
      </c>
      <c r="B65" s="37" t="s">
        <v>157</v>
      </c>
      <c r="C65" s="37" t="s">
        <v>51</v>
      </c>
      <c r="D65" s="37" t="s">
        <v>128</v>
      </c>
      <c r="E65" s="37" t="s">
        <v>154</v>
      </c>
      <c r="F65" s="38" t="s">
        <v>17</v>
      </c>
      <c r="G65" s="38" t="s">
        <v>155</v>
      </c>
      <c r="H65" s="39">
        <v>87.04</v>
      </c>
      <c r="I65" s="39">
        <f t="shared" si="11"/>
        <v>26.112</v>
      </c>
      <c r="J65" s="60" t="s">
        <v>28</v>
      </c>
      <c r="K65" s="61" t="s">
        <v>28</v>
      </c>
      <c r="L65" s="39" t="s">
        <v>29</v>
      </c>
      <c r="M65" s="62" t="s">
        <v>29</v>
      </c>
      <c r="N65" s="60" t="s">
        <v>29</v>
      </c>
      <c r="O65" s="50"/>
    </row>
    <row r="66" ht="45" customHeight="1" spans="1:15">
      <c r="A66" s="36">
        <v>4</v>
      </c>
      <c r="B66" s="37" t="s">
        <v>158</v>
      </c>
      <c r="C66" s="37" t="s">
        <v>51</v>
      </c>
      <c r="D66" s="63" t="s">
        <v>134</v>
      </c>
      <c r="E66" s="37" t="s">
        <v>159</v>
      </c>
      <c r="F66" s="64" t="s">
        <v>17</v>
      </c>
      <c r="G66" s="38" t="s">
        <v>155</v>
      </c>
      <c r="H66" s="39">
        <v>87.86</v>
      </c>
      <c r="I66" s="39">
        <f t="shared" si="11"/>
        <v>26.358</v>
      </c>
      <c r="J66" s="60">
        <v>3</v>
      </c>
      <c r="K66" s="61">
        <v>88.16</v>
      </c>
      <c r="L66" s="39">
        <f t="shared" si="12"/>
        <v>61.712</v>
      </c>
      <c r="M66" s="62">
        <f t="shared" si="13"/>
        <v>88.07</v>
      </c>
      <c r="N66" s="60">
        <v>1</v>
      </c>
      <c r="O66" s="50" t="s">
        <v>23</v>
      </c>
    </row>
    <row r="67" ht="45" customHeight="1" spans="1:15">
      <c r="A67" s="36">
        <v>5</v>
      </c>
      <c r="B67" s="37" t="s">
        <v>160</v>
      </c>
      <c r="C67" s="37" t="s">
        <v>51</v>
      </c>
      <c r="D67" s="63" t="s">
        <v>134</v>
      </c>
      <c r="E67" s="37" t="s">
        <v>159</v>
      </c>
      <c r="F67" s="64" t="s">
        <v>17</v>
      </c>
      <c r="G67" s="38" t="s">
        <v>155</v>
      </c>
      <c r="H67" s="39">
        <v>89.3</v>
      </c>
      <c r="I67" s="39">
        <f t="shared" si="11"/>
        <v>26.79</v>
      </c>
      <c r="J67" s="60">
        <v>2</v>
      </c>
      <c r="K67" s="61">
        <v>84.9</v>
      </c>
      <c r="L67" s="39">
        <f t="shared" si="12"/>
        <v>59.43</v>
      </c>
      <c r="M67" s="62">
        <f t="shared" si="13"/>
        <v>86.22</v>
      </c>
      <c r="N67" s="60">
        <v>2</v>
      </c>
      <c r="O67" s="50"/>
    </row>
    <row r="68" ht="45" customHeight="1" spans="1:15">
      <c r="A68" s="36">
        <v>6</v>
      </c>
      <c r="B68" s="37" t="s">
        <v>161</v>
      </c>
      <c r="C68" s="37" t="s">
        <v>51</v>
      </c>
      <c r="D68" s="63" t="s">
        <v>134</v>
      </c>
      <c r="E68" s="37" t="s">
        <v>159</v>
      </c>
      <c r="F68" s="64" t="s">
        <v>17</v>
      </c>
      <c r="G68" s="38" t="s">
        <v>155</v>
      </c>
      <c r="H68" s="39">
        <v>86.72</v>
      </c>
      <c r="I68" s="39">
        <f t="shared" si="11"/>
        <v>26.016</v>
      </c>
      <c r="J68" s="60">
        <v>4</v>
      </c>
      <c r="K68" s="61">
        <v>80.36</v>
      </c>
      <c r="L68" s="39">
        <f t="shared" si="12"/>
        <v>56.252</v>
      </c>
      <c r="M68" s="62">
        <f t="shared" si="13"/>
        <v>82.268</v>
      </c>
      <c r="N68" s="60">
        <v>3</v>
      </c>
      <c r="O68" s="50"/>
    </row>
    <row r="69" ht="45" customHeight="1" spans="1:15">
      <c r="A69" s="36">
        <v>7</v>
      </c>
      <c r="B69" s="60" t="s">
        <v>162</v>
      </c>
      <c r="C69" s="38" t="s">
        <v>51</v>
      </c>
      <c r="D69" s="38" t="s">
        <v>145</v>
      </c>
      <c r="E69" s="38" t="s">
        <v>163</v>
      </c>
      <c r="F69" s="38">
        <v>1</v>
      </c>
      <c r="G69" s="38" t="s">
        <v>155</v>
      </c>
      <c r="H69" s="39">
        <v>85.9</v>
      </c>
      <c r="I69" s="39">
        <f t="shared" si="11"/>
        <v>25.77</v>
      </c>
      <c r="J69" s="60">
        <v>7</v>
      </c>
      <c r="K69" s="61">
        <v>88.6</v>
      </c>
      <c r="L69" s="39">
        <f t="shared" si="12"/>
        <v>62.02</v>
      </c>
      <c r="M69" s="62">
        <f t="shared" si="13"/>
        <v>87.79</v>
      </c>
      <c r="N69" s="60">
        <v>1</v>
      </c>
      <c r="O69" s="50" t="s">
        <v>23</v>
      </c>
    </row>
    <row r="70" ht="45" customHeight="1" spans="1:15">
      <c r="A70" s="36">
        <v>8</v>
      </c>
      <c r="B70" s="38" t="s">
        <v>164</v>
      </c>
      <c r="C70" s="38" t="s">
        <v>51</v>
      </c>
      <c r="D70" s="38" t="s">
        <v>145</v>
      </c>
      <c r="E70" s="38" t="s">
        <v>163</v>
      </c>
      <c r="F70" s="38">
        <v>1</v>
      </c>
      <c r="G70" s="38" t="s">
        <v>155</v>
      </c>
      <c r="H70" s="39">
        <v>87.24</v>
      </c>
      <c r="I70" s="39">
        <f t="shared" si="11"/>
        <v>26.172</v>
      </c>
      <c r="J70" s="60">
        <v>5</v>
      </c>
      <c r="K70" s="61">
        <v>85.46</v>
      </c>
      <c r="L70" s="39">
        <f t="shared" si="12"/>
        <v>59.822</v>
      </c>
      <c r="M70" s="62">
        <f t="shared" si="13"/>
        <v>85.994</v>
      </c>
      <c r="N70" s="60">
        <v>2</v>
      </c>
      <c r="O70" s="50"/>
    </row>
    <row r="71" ht="45" customHeight="1" spans="1:15">
      <c r="A71" s="36">
        <v>9</v>
      </c>
      <c r="B71" s="38" t="s">
        <v>165</v>
      </c>
      <c r="C71" s="38" t="s">
        <v>51</v>
      </c>
      <c r="D71" s="38" t="s">
        <v>145</v>
      </c>
      <c r="E71" s="38" t="s">
        <v>163</v>
      </c>
      <c r="F71" s="38">
        <v>1</v>
      </c>
      <c r="G71" s="38" t="s">
        <v>155</v>
      </c>
      <c r="H71" s="39">
        <v>86.18</v>
      </c>
      <c r="I71" s="39">
        <f t="shared" si="11"/>
        <v>25.854</v>
      </c>
      <c r="J71" s="60">
        <v>6</v>
      </c>
      <c r="K71" s="61">
        <v>80.12</v>
      </c>
      <c r="L71" s="39">
        <f t="shared" si="12"/>
        <v>56.084</v>
      </c>
      <c r="M71" s="62">
        <f t="shared" si="13"/>
        <v>81.938</v>
      </c>
      <c r="N71" s="60">
        <v>3</v>
      </c>
      <c r="O71" s="50"/>
    </row>
    <row r="72" ht="45" customHeight="1" spans="1:15">
      <c r="A72" s="8" t="s">
        <v>2</v>
      </c>
      <c r="B72" s="9" t="s">
        <v>3</v>
      </c>
      <c r="C72" s="9" t="s">
        <v>4</v>
      </c>
      <c r="D72" s="9" t="s">
        <v>5</v>
      </c>
      <c r="E72" s="9" t="s">
        <v>6</v>
      </c>
      <c r="F72" s="9" t="s">
        <v>7</v>
      </c>
      <c r="G72" s="9" t="s">
        <v>8</v>
      </c>
      <c r="H72" s="10" t="s">
        <v>9</v>
      </c>
      <c r="I72" s="40" t="s">
        <v>10</v>
      </c>
      <c r="J72" s="41" t="s">
        <v>11</v>
      </c>
      <c r="K72" s="42" t="s">
        <v>12</v>
      </c>
      <c r="L72" s="43" t="s">
        <v>13</v>
      </c>
      <c r="M72" s="44" t="s">
        <v>14</v>
      </c>
      <c r="N72" s="45" t="s">
        <v>15</v>
      </c>
      <c r="O72" s="54" t="s">
        <v>16</v>
      </c>
    </row>
    <row r="73" ht="45" customHeight="1" spans="1:15">
      <c r="A73" s="65">
        <v>1</v>
      </c>
      <c r="B73" s="29" t="s">
        <v>166</v>
      </c>
      <c r="C73" s="29" t="s">
        <v>19</v>
      </c>
      <c r="D73" s="29" t="s">
        <v>128</v>
      </c>
      <c r="E73" s="29" t="s">
        <v>167</v>
      </c>
      <c r="F73" s="28">
        <v>1</v>
      </c>
      <c r="G73" s="28" t="s">
        <v>168</v>
      </c>
      <c r="H73" s="34">
        <v>84.48</v>
      </c>
      <c r="I73" s="31">
        <f t="shared" ref="I73:I86" si="14">SUM(H73*0.3)</f>
        <v>25.344</v>
      </c>
      <c r="J73" s="55">
        <v>2</v>
      </c>
      <c r="K73" s="56">
        <v>87.74</v>
      </c>
      <c r="L73" s="31">
        <f t="shared" ref="L73:L85" si="15">SUM(K73*0.7)</f>
        <v>61.418</v>
      </c>
      <c r="M73" s="57">
        <f t="shared" ref="M73:M85" si="16">SUM(I73+L73)</f>
        <v>86.762</v>
      </c>
      <c r="N73" s="28">
        <v>1</v>
      </c>
      <c r="O73" s="50" t="s">
        <v>23</v>
      </c>
    </row>
    <row r="74" ht="45" customHeight="1" spans="1:15">
      <c r="A74" s="65">
        <v>2</v>
      </c>
      <c r="B74" s="29" t="s">
        <v>169</v>
      </c>
      <c r="C74" s="29" t="s">
        <v>51</v>
      </c>
      <c r="D74" s="29" t="s">
        <v>128</v>
      </c>
      <c r="E74" s="29" t="s">
        <v>167</v>
      </c>
      <c r="F74" s="28">
        <v>1</v>
      </c>
      <c r="G74" s="28" t="s">
        <v>168</v>
      </c>
      <c r="H74" s="34">
        <v>85.16</v>
      </c>
      <c r="I74" s="31">
        <f t="shared" si="14"/>
        <v>25.548</v>
      </c>
      <c r="J74" s="55">
        <v>3</v>
      </c>
      <c r="K74" s="56">
        <v>82.72</v>
      </c>
      <c r="L74" s="31">
        <f t="shared" si="15"/>
        <v>57.904</v>
      </c>
      <c r="M74" s="57">
        <f t="shared" si="16"/>
        <v>83.452</v>
      </c>
      <c r="N74" s="28">
        <v>2</v>
      </c>
      <c r="O74" s="50"/>
    </row>
    <row r="75" ht="45" customHeight="1" spans="1:15">
      <c r="A75" s="65">
        <v>3</v>
      </c>
      <c r="B75" s="28" t="s">
        <v>170</v>
      </c>
      <c r="C75" s="30" t="s">
        <v>51</v>
      </c>
      <c r="D75" s="29" t="s">
        <v>128</v>
      </c>
      <c r="E75" s="29" t="s">
        <v>167</v>
      </c>
      <c r="F75" s="28">
        <v>1</v>
      </c>
      <c r="G75" s="28" t="s">
        <v>168</v>
      </c>
      <c r="H75" s="28">
        <v>84.24</v>
      </c>
      <c r="I75" s="31">
        <f t="shared" si="14"/>
        <v>25.272</v>
      </c>
      <c r="J75" s="55">
        <v>1</v>
      </c>
      <c r="K75" s="56">
        <v>78.86</v>
      </c>
      <c r="L75" s="31">
        <f t="shared" si="15"/>
        <v>55.202</v>
      </c>
      <c r="M75" s="57">
        <f t="shared" si="16"/>
        <v>80.474</v>
      </c>
      <c r="N75" s="28">
        <v>3</v>
      </c>
      <c r="O75" s="50"/>
    </row>
    <row r="76" ht="45" customHeight="1" spans="1:15">
      <c r="A76" s="65">
        <v>4</v>
      </c>
      <c r="B76" s="30" t="s">
        <v>171</v>
      </c>
      <c r="C76" s="30" t="s">
        <v>51</v>
      </c>
      <c r="D76" s="30" t="s">
        <v>145</v>
      </c>
      <c r="E76" s="30" t="s">
        <v>172</v>
      </c>
      <c r="F76" s="30">
        <v>1</v>
      </c>
      <c r="G76" s="28" t="s">
        <v>168</v>
      </c>
      <c r="H76" s="34">
        <v>87.3</v>
      </c>
      <c r="I76" s="31">
        <f t="shared" si="14"/>
        <v>26.19</v>
      </c>
      <c r="J76" s="55">
        <v>7</v>
      </c>
      <c r="K76" s="56">
        <v>86.86</v>
      </c>
      <c r="L76" s="31">
        <f t="shared" si="15"/>
        <v>60.802</v>
      </c>
      <c r="M76" s="57">
        <f t="shared" si="16"/>
        <v>86.992</v>
      </c>
      <c r="N76" s="28">
        <v>1</v>
      </c>
      <c r="O76" s="50" t="s">
        <v>23</v>
      </c>
    </row>
    <row r="77" ht="45" customHeight="1" spans="1:15">
      <c r="A77" s="65">
        <v>5</v>
      </c>
      <c r="B77" s="30" t="s">
        <v>173</v>
      </c>
      <c r="C77" s="30" t="s">
        <v>51</v>
      </c>
      <c r="D77" s="30" t="s">
        <v>145</v>
      </c>
      <c r="E77" s="30" t="s">
        <v>172</v>
      </c>
      <c r="F77" s="30">
        <v>1</v>
      </c>
      <c r="G77" s="28" t="s">
        <v>168</v>
      </c>
      <c r="H77" s="34">
        <v>86.98</v>
      </c>
      <c r="I77" s="31">
        <f t="shared" si="14"/>
        <v>26.094</v>
      </c>
      <c r="J77" s="55">
        <v>8</v>
      </c>
      <c r="K77" s="56">
        <v>84.82</v>
      </c>
      <c r="L77" s="31">
        <f t="shared" si="15"/>
        <v>59.374</v>
      </c>
      <c r="M77" s="57">
        <f t="shared" si="16"/>
        <v>85.468</v>
      </c>
      <c r="N77" s="28">
        <v>2</v>
      </c>
      <c r="O77" s="50"/>
    </row>
    <row r="78" ht="45" customHeight="1" spans="1:15">
      <c r="A78" s="65">
        <v>6</v>
      </c>
      <c r="B78" s="30" t="s">
        <v>174</v>
      </c>
      <c r="C78" s="30" t="s">
        <v>51</v>
      </c>
      <c r="D78" s="30" t="s">
        <v>145</v>
      </c>
      <c r="E78" s="30" t="s">
        <v>172</v>
      </c>
      <c r="F78" s="30">
        <v>1</v>
      </c>
      <c r="G78" s="28" t="s">
        <v>168</v>
      </c>
      <c r="H78" s="34">
        <v>87.06</v>
      </c>
      <c r="I78" s="31">
        <f t="shared" si="14"/>
        <v>26.118</v>
      </c>
      <c r="J78" s="55">
        <v>13</v>
      </c>
      <c r="K78" s="56">
        <v>84.26</v>
      </c>
      <c r="L78" s="31">
        <f t="shared" si="15"/>
        <v>58.982</v>
      </c>
      <c r="M78" s="57">
        <f t="shared" si="16"/>
        <v>85.1</v>
      </c>
      <c r="N78" s="28">
        <v>3</v>
      </c>
      <c r="O78" s="50"/>
    </row>
    <row r="79" ht="45" customHeight="1" spans="1:15">
      <c r="A79" s="65">
        <v>7</v>
      </c>
      <c r="B79" s="30" t="s">
        <v>175</v>
      </c>
      <c r="C79" s="30" t="s">
        <v>51</v>
      </c>
      <c r="D79" s="30" t="s">
        <v>145</v>
      </c>
      <c r="E79" s="30" t="s">
        <v>172</v>
      </c>
      <c r="F79" s="30">
        <v>1</v>
      </c>
      <c r="G79" s="28" t="s">
        <v>168</v>
      </c>
      <c r="H79" s="34">
        <v>86.9</v>
      </c>
      <c r="I79" s="31">
        <f t="shared" si="14"/>
        <v>26.07</v>
      </c>
      <c r="J79" s="55">
        <v>6</v>
      </c>
      <c r="K79" s="56">
        <v>84.04</v>
      </c>
      <c r="L79" s="31">
        <f t="shared" si="15"/>
        <v>58.828</v>
      </c>
      <c r="M79" s="57">
        <f t="shared" si="16"/>
        <v>84.898</v>
      </c>
      <c r="N79" s="28">
        <v>4</v>
      </c>
      <c r="O79" s="50"/>
    </row>
    <row r="80" ht="45" customHeight="1" spans="1:15">
      <c r="A80" s="65">
        <v>8</v>
      </c>
      <c r="B80" s="30" t="s">
        <v>176</v>
      </c>
      <c r="C80" s="30" t="s">
        <v>51</v>
      </c>
      <c r="D80" s="30" t="s">
        <v>145</v>
      </c>
      <c r="E80" s="30" t="s">
        <v>172</v>
      </c>
      <c r="F80" s="30">
        <v>1</v>
      </c>
      <c r="G80" s="28" t="s">
        <v>168</v>
      </c>
      <c r="H80" s="34">
        <v>86.8</v>
      </c>
      <c r="I80" s="31">
        <f t="shared" si="14"/>
        <v>26.04</v>
      </c>
      <c r="J80" s="55">
        <v>12</v>
      </c>
      <c r="K80" s="56">
        <v>83.4</v>
      </c>
      <c r="L80" s="31">
        <f t="shared" si="15"/>
        <v>58.38</v>
      </c>
      <c r="M80" s="57">
        <f t="shared" si="16"/>
        <v>84.42</v>
      </c>
      <c r="N80" s="28">
        <v>5</v>
      </c>
      <c r="O80" s="50"/>
    </row>
    <row r="81" ht="45" customHeight="1" spans="1:15">
      <c r="A81" s="65">
        <v>9</v>
      </c>
      <c r="B81" s="30" t="s">
        <v>177</v>
      </c>
      <c r="C81" s="30" t="s">
        <v>51</v>
      </c>
      <c r="D81" s="30" t="s">
        <v>145</v>
      </c>
      <c r="E81" s="30" t="s">
        <v>172</v>
      </c>
      <c r="F81" s="30">
        <v>1</v>
      </c>
      <c r="G81" s="28" t="s">
        <v>168</v>
      </c>
      <c r="H81" s="34">
        <v>86.86</v>
      </c>
      <c r="I81" s="31">
        <f t="shared" si="14"/>
        <v>26.058</v>
      </c>
      <c r="J81" s="55">
        <v>11</v>
      </c>
      <c r="K81" s="56">
        <v>83.36</v>
      </c>
      <c r="L81" s="31">
        <f t="shared" si="15"/>
        <v>58.352</v>
      </c>
      <c r="M81" s="57">
        <f t="shared" si="16"/>
        <v>84.41</v>
      </c>
      <c r="N81" s="28">
        <v>6</v>
      </c>
      <c r="O81" s="50"/>
    </row>
    <row r="82" ht="45" customHeight="1" spans="1:15">
      <c r="A82" s="65">
        <v>10</v>
      </c>
      <c r="B82" s="30" t="s">
        <v>178</v>
      </c>
      <c r="C82" s="30" t="s">
        <v>51</v>
      </c>
      <c r="D82" s="30" t="s">
        <v>145</v>
      </c>
      <c r="E82" s="30" t="s">
        <v>172</v>
      </c>
      <c r="F82" s="30">
        <v>1</v>
      </c>
      <c r="G82" s="28" t="s">
        <v>168</v>
      </c>
      <c r="H82" s="34">
        <v>86.68</v>
      </c>
      <c r="I82" s="31">
        <f t="shared" si="14"/>
        <v>26.004</v>
      </c>
      <c r="J82" s="55">
        <v>10</v>
      </c>
      <c r="K82" s="56">
        <v>82.5</v>
      </c>
      <c r="L82" s="31">
        <f t="shared" si="15"/>
        <v>57.75</v>
      </c>
      <c r="M82" s="57">
        <f t="shared" si="16"/>
        <v>83.754</v>
      </c>
      <c r="N82" s="28">
        <v>7</v>
      </c>
      <c r="O82" s="50"/>
    </row>
    <row r="83" ht="45" customHeight="1" spans="1:15">
      <c r="A83" s="65">
        <v>11</v>
      </c>
      <c r="B83" s="30" t="s">
        <v>179</v>
      </c>
      <c r="C83" s="30" t="s">
        <v>51</v>
      </c>
      <c r="D83" s="30" t="s">
        <v>145</v>
      </c>
      <c r="E83" s="30" t="s">
        <v>172</v>
      </c>
      <c r="F83" s="30">
        <v>1</v>
      </c>
      <c r="G83" s="28" t="s">
        <v>168</v>
      </c>
      <c r="H83" s="34">
        <v>86.68</v>
      </c>
      <c r="I83" s="31">
        <f t="shared" si="14"/>
        <v>26.004</v>
      </c>
      <c r="J83" s="55">
        <v>9</v>
      </c>
      <c r="K83" s="56">
        <v>82.46</v>
      </c>
      <c r="L83" s="31">
        <f t="shared" si="15"/>
        <v>57.722</v>
      </c>
      <c r="M83" s="57">
        <f t="shared" si="16"/>
        <v>83.726</v>
      </c>
      <c r="N83" s="28">
        <v>8</v>
      </c>
      <c r="O83" s="50"/>
    </row>
    <row r="84" ht="45" customHeight="1" spans="1:15">
      <c r="A84" s="65">
        <v>12</v>
      </c>
      <c r="B84" s="30" t="s">
        <v>180</v>
      </c>
      <c r="C84" s="30" t="s">
        <v>51</v>
      </c>
      <c r="D84" s="30" t="s">
        <v>145</v>
      </c>
      <c r="E84" s="30" t="s">
        <v>172</v>
      </c>
      <c r="F84" s="30">
        <v>1</v>
      </c>
      <c r="G84" s="28" t="s">
        <v>168</v>
      </c>
      <c r="H84" s="34">
        <v>86.82</v>
      </c>
      <c r="I84" s="31">
        <f t="shared" si="14"/>
        <v>26.046</v>
      </c>
      <c r="J84" s="55">
        <v>5</v>
      </c>
      <c r="K84" s="56">
        <v>82.04</v>
      </c>
      <c r="L84" s="31">
        <f t="shared" si="15"/>
        <v>57.428</v>
      </c>
      <c r="M84" s="57">
        <f t="shared" si="16"/>
        <v>83.474</v>
      </c>
      <c r="N84" s="28">
        <v>9</v>
      </c>
      <c r="O84" s="50"/>
    </row>
    <row r="85" ht="45" customHeight="1" spans="1:15">
      <c r="A85" s="65">
        <v>13</v>
      </c>
      <c r="B85" s="30" t="s">
        <v>181</v>
      </c>
      <c r="C85" s="30" t="s">
        <v>51</v>
      </c>
      <c r="D85" s="30" t="s">
        <v>145</v>
      </c>
      <c r="E85" s="30" t="s">
        <v>172</v>
      </c>
      <c r="F85" s="30">
        <v>1</v>
      </c>
      <c r="G85" s="28" t="s">
        <v>168</v>
      </c>
      <c r="H85" s="34">
        <v>86.7</v>
      </c>
      <c r="I85" s="31">
        <f t="shared" si="14"/>
        <v>26.01</v>
      </c>
      <c r="J85" s="55">
        <v>4</v>
      </c>
      <c r="K85" s="56">
        <v>76.04</v>
      </c>
      <c r="L85" s="31">
        <f t="shared" si="15"/>
        <v>53.228</v>
      </c>
      <c r="M85" s="57">
        <f t="shared" si="16"/>
        <v>79.238</v>
      </c>
      <c r="N85" s="28">
        <v>10</v>
      </c>
      <c r="O85" s="50"/>
    </row>
    <row r="86" ht="45" customHeight="1" spans="1:15">
      <c r="A86" s="65">
        <v>14</v>
      </c>
      <c r="B86" s="30" t="s">
        <v>182</v>
      </c>
      <c r="C86" s="30" t="s">
        <v>51</v>
      </c>
      <c r="D86" s="30" t="s">
        <v>145</v>
      </c>
      <c r="E86" s="30" t="s">
        <v>172</v>
      </c>
      <c r="F86" s="30">
        <v>1</v>
      </c>
      <c r="G86" s="28" t="s">
        <v>168</v>
      </c>
      <c r="H86" s="34">
        <v>86.78</v>
      </c>
      <c r="I86" s="31">
        <f t="shared" si="14"/>
        <v>26.034</v>
      </c>
      <c r="J86" s="55" t="s">
        <v>28</v>
      </c>
      <c r="K86" s="56" t="s">
        <v>28</v>
      </c>
      <c r="L86" s="28" t="s">
        <v>29</v>
      </c>
      <c r="M86" s="57" t="s">
        <v>29</v>
      </c>
      <c r="N86" s="28" t="s">
        <v>29</v>
      </c>
      <c r="O86" s="50"/>
    </row>
  </sheetData>
  <sortState ref="B40:O42">
    <sortCondition ref="M40:M42" descending="1"/>
  </sortState>
  <mergeCells count="2">
    <mergeCell ref="A1:O1"/>
    <mergeCell ref="A2:O2"/>
  </mergeCells>
  <pageMargins left="0.25" right="0.25" top="0.472222222222222" bottom="0.66875" header="0.298611111111111" footer="0.298611111111111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2025-03-31T01:07:00Z</dcterms:created>
  <dcterms:modified xsi:type="dcterms:W3CDTF">2025-06-24T03:13:27Z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AA3AC13E4DE54408A04B57782EEA6CDD_13</vt:lpwstr>
  </property>
  <property fmtid="{D5CDD505-2E9C-101B-9397-08002B2CF9AE}" pid="3" name="KSOProductBuildVer">
    <vt:lpwstr>2052-12.1.0.19302</vt:lpwstr>
  </property>
</Properties>
</file>